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6225" activeTab="0"/>
  </bookViews>
  <sheets>
    <sheet name="Data" sheetId="1" r:id="rId1"/>
    <sheet name="Treatment" sheetId="2" r:id="rId2"/>
    <sheet name="Layout" sheetId="3" r:id="rId3"/>
  </sheets>
  <definedNames>
    <definedName name="_xlnm.Print_Titles" localSheetId="0">'Data'!$23:$25</definedName>
  </definedNames>
  <calcPr fullCalcOnLoad="1"/>
</workbook>
</file>

<file path=xl/sharedStrings.xml><?xml version="1.0" encoding="utf-8"?>
<sst xmlns="http://schemas.openxmlformats.org/spreadsheetml/2006/main" count="595" uniqueCount="222">
  <si>
    <t>CULTIVAR</t>
  </si>
  <si>
    <t>FTRT</t>
  </si>
  <si>
    <t>REP</t>
  </si>
  <si>
    <t>PLOT</t>
  </si>
  <si>
    <t>RUSSELL</t>
  </si>
  <si>
    <t>TEST</t>
  </si>
  <si>
    <t>FIELDER</t>
  </si>
  <si>
    <t>EDEN</t>
  </si>
  <si>
    <t>MOREX</t>
  </si>
  <si>
    <t>RUSSEL</t>
  </si>
  <si>
    <t>P</t>
  </si>
  <si>
    <t>T</t>
  </si>
  <si>
    <t>REP IV</t>
  </si>
  <si>
    <t>144</t>
  </si>
  <si>
    <t>145</t>
  </si>
  <si>
    <t>192</t>
  </si>
  <si>
    <t>143</t>
  </si>
  <si>
    <t>146</t>
  </si>
  <si>
    <t>191</t>
  </si>
  <si>
    <t>142</t>
  </si>
  <si>
    <t>147</t>
  </si>
  <si>
    <t>190</t>
  </si>
  <si>
    <t>100</t>
  </si>
  <si>
    <t>141</t>
  </si>
  <si>
    <t>148</t>
  </si>
  <si>
    <t>183</t>
  </si>
  <si>
    <t>101</t>
  </si>
  <si>
    <t>140</t>
  </si>
  <si>
    <t>149</t>
  </si>
  <si>
    <t>188</t>
  </si>
  <si>
    <t>102</t>
  </si>
  <si>
    <t>139</t>
  </si>
  <si>
    <t>150</t>
  </si>
  <si>
    <t>187</t>
  </si>
  <si>
    <t>REP III</t>
  </si>
  <si>
    <t>103</t>
  </si>
  <si>
    <t>138</t>
  </si>
  <si>
    <t>151</t>
  </si>
  <si>
    <t>186</t>
  </si>
  <si>
    <t>104</t>
  </si>
  <si>
    <t>137</t>
  </si>
  <si>
    <t>152</t>
  </si>
  <si>
    <t>185</t>
  </si>
  <si>
    <t>105</t>
  </si>
  <si>
    <t>136</t>
  </si>
  <si>
    <t>153</t>
  </si>
  <si>
    <t>184</t>
  </si>
  <si>
    <t>106</t>
  </si>
  <si>
    <t>135</t>
  </si>
  <si>
    <t>154</t>
  </si>
  <si>
    <t>107</t>
  </si>
  <si>
    <t>134</t>
  </si>
  <si>
    <t>155</t>
  </si>
  <si>
    <t>182</t>
  </si>
  <si>
    <t>108</t>
  </si>
  <si>
    <t>133</t>
  </si>
  <si>
    <t>156</t>
  </si>
  <si>
    <t>181</t>
  </si>
  <si>
    <t>REP II</t>
  </si>
  <si>
    <t>109</t>
  </si>
  <si>
    <t>132</t>
  </si>
  <si>
    <t>157</t>
  </si>
  <si>
    <t>180</t>
  </si>
  <si>
    <t>110</t>
  </si>
  <si>
    <t>131</t>
  </si>
  <si>
    <t>158</t>
  </si>
  <si>
    <t>179</t>
  </si>
  <si>
    <t>111</t>
  </si>
  <si>
    <t>130</t>
  </si>
  <si>
    <t>159</t>
  </si>
  <si>
    <t>178</t>
  </si>
  <si>
    <t>112</t>
  </si>
  <si>
    <t>129</t>
  </si>
  <si>
    <t>160</t>
  </si>
  <si>
    <t>177</t>
  </si>
  <si>
    <t>113</t>
  </si>
  <si>
    <t>128</t>
  </si>
  <si>
    <t>161</t>
  </si>
  <si>
    <t>176</t>
  </si>
  <si>
    <t>114</t>
  </si>
  <si>
    <t>127</t>
  </si>
  <si>
    <t>162</t>
  </si>
  <si>
    <t>175</t>
  </si>
  <si>
    <t>REP I</t>
  </si>
  <si>
    <t>115</t>
  </si>
  <si>
    <t>126</t>
  </si>
  <si>
    <t>163</t>
  </si>
  <si>
    <t>174</t>
  </si>
  <si>
    <t>116</t>
  </si>
  <si>
    <t>125</t>
  </si>
  <si>
    <t>164</t>
  </si>
  <si>
    <t>173</t>
  </si>
  <si>
    <t>117</t>
  </si>
  <si>
    <t>124</t>
  </si>
  <si>
    <t>165</t>
  </si>
  <si>
    <t>172</t>
  </si>
  <si>
    <t>118</t>
  </si>
  <si>
    <t>123</t>
  </si>
  <si>
    <t>166</t>
  </si>
  <si>
    <t>171</t>
  </si>
  <si>
    <t>119</t>
  </si>
  <si>
    <t>122</t>
  </si>
  <si>
    <t>167</t>
  </si>
  <si>
    <t>170</t>
  </si>
  <si>
    <t>120</t>
  </si>
  <si>
    <t>121</t>
  </si>
  <si>
    <t>168</t>
  </si>
  <si>
    <t>169</t>
  </si>
  <si>
    <t>05 SW FOLIAR FUNGICIDE TRIAL AT WHITLOW</t>
  </si>
  <si>
    <t>W</t>
  </si>
  <si>
    <t>S</t>
  </si>
  <si>
    <t>N</t>
  </si>
  <si>
    <t>E</t>
  </si>
  <si>
    <t>Treatment Lists for 2005 Foliar Fungicide Studies.</t>
  </si>
  <si>
    <t>FLAG</t>
  </si>
  <si>
    <t>1/2 GAL</t>
  </si>
  <si>
    <t>1 GAL</t>
  </si>
  <si>
    <t>Treatment</t>
  </si>
  <si>
    <t>Ounce of Product/Acres</t>
  </si>
  <si>
    <t>COMPANY</t>
  </si>
  <si>
    <t>COLOR</t>
  </si>
  <si>
    <t>ML</t>
  </si>
  <si>
    <t>G</t>
  </si>
  <si>
    <t>UNTREATED</t>
  </si>
  <si>
    <t>B</t>
  </si>
  <si>
    <t>QUILT @ 7.0 OZ + coc @1% V/V (FEEKES 6), FB QUILT 14.0 OZ + 1% COC @ 14 DAYS</t>
  </si>
  <si>
    <t>SYNGENTA</t>
  </si>
  <si>
    <t>BB</t>
  </si>
  <si>
    <t>QUILT @ 14.0 OZ + COC @ 1% V/V</t>
  </si>
  <si>
    <t>TILT @ 4.0 OZ + 1% COC</t>
  </si>
  <si>
    <t>QUADRIS @ 6.0 OZ + COC @ 1% V/V</t>
  </si>
  <si>
    <t>OO</t>
  </si>
  <si>
    <t>29.5.</t>
  </si>
  <si>
    <t xml:space="preserve">STRATEGO 10 OZ/A (EC 250 GA/L 183 GA/HA) </t>
  </si>
  <si>
    <t>BAYER</t>
  </si>
  <si>
    <t>LL</t>
  </si>
  <si>
    <t>ABSOLUTE 5 OZ/A (SC 500 GA/L 183 GA/HA)</t>
  </si>
  <si>
    <t>Y</t>
  </si>
  <si>
    <t>FLUTRIAFOL 14 FL OZ/A (125 SC)</t>
  </si>
  <si>
    <t>CHEMINOVA</t>
  </si>
  <si>
    <t>PP</t>
  </si>
  <si>
    <t>HEADLINE (use standard rate) 6 OZ/AC + COC @ 1% V/V</t>
  </si>
  <si>
    <t>STANDARD</t>
  </si>
  <si>
    <t>YY</t>
  </si>
  <si>
    <t>JINTULIN (0.5% OLIGOSACCHARINS)  DILUTE 600 - 800X WITH WATER</t>
  </si>
  <si>
    <t>Prof. Yu</t>
  </si>
  <si>
    <t>WW</t>
  </si>
  <si>
    <t>SPARTA @ 4.0 OZ/AC + COC@ 1% V/V</t>
  </si>
  <si>
    <t>O</t>
  </si>
  <si>
    <t>FOLICUR @ 6.0 OZ/AC + COC @ 1% V/V</t>
  </si>
  <si>
    <t>COC</t>
  </si>
  <si>
    <t>M-90</t>
  </si>
  <si>
    <t>APPLIED  @ 10 GAL/AC</t>
  </si>
  <si>
    <t>Notetaking:</t>
  </si>
  <si>
    <t>3 DAA, 7 DAA, 14 DAA, 21 DAA, 28 DAA, AND YIELD</t>
  </si>
  <si>
    <t>CONTACT:</t>
  </si>
  <si>
    <t>SYNGENTA: Chris Clemens, 509-375-0666 (O), 509-308-5599 ©, Christopher.Clemens@syngenta.com</t>
  </si>
  <si>
    <t>BAYER: Dean Christie, 509-443-7196 (O)</t>
  </si>
  <si>
    <t>CHEMINOVA:  Richard E. Myers: 901-493-9082, myerscheminova@bellsouth.net</t>
  </si>
  <si>
    <t>7</t>
  </si>
  <si>
    <t>4</t>
  </si>
  <si>
    <t>11</t>
  </si>
  <si>
    <t>49</t>
  </si>
  <si>
    <t>50</t>
  </si>
  <si>
    <t>5</t>
  </si>
  <si>
    <t>51</t>
  </si>
  <si>
    <t>1</t>
  </si>
  <si>
    <t>8</t>
  </si>
  <si>
    <t>9</t>
  </si>
  <si>
    <t>12</t>
  </si>
  <si>
    <t>6</t>
  </si>
  <si>
    <t>10</t>
  </si>
  <si>
    <t>3</t>
  </si>
  <si>
    <t>2</t>
  </si>
  <si>
    <t>189</t>
  </si>
  <si>
    <t>Flowering</t>
  </si>
  <si>
    <t>30</t>
  </si>
  <si>
    <t>70</t>
  </si>
  <si>
    <t>60</t>
  </si>
  <si>
    <t>40</t>
  </si>
  <si>
    <t>80</t>
  </si>
  <si>
    <t>STAND</t>
  </si>
  <si>
    <t>6/22/05</t>
  </si>
  <si>
    <t>STRIPE RUST SEVERITY (%)</t>
  </si>
  <si>
    <t>L. Jointing</t>
  </si>
  <si>
    <t>Boot</t>
  </si>
  <si>
    <t>Milk</t>
  </si>
  <si>
    <t>AREA</t>
  </si>
  <si>
    <t>(Sq. ft)</t>
  </si>
  <si>
    <t>WEIGHT</t>
  </si>
  <si>
    <t>(Lb/Bu)</t>
  </si>
  <si>
    <t>Gr/Plot</t>
  </si>
  <si>
    <t>Lb/A</t>
  </si>
  <si>
    <t>Bu/A</t>
  </si>
  <si>
    <t>Harvested 8/26/2005</t>
  </si>
  <si>
    <t>YIELD</t>
  </si>
  <si>
    <t xml:space="preserve">       1 = UNTREATED CHECK; </t>
  </si>
  <si>
    <t xml:space="preserve">       2 =QUILT @ 7.0 OZ + coc @1% V/V (FEEKES 6), FB QUILT 14.0 OZ + 1% COC @ 14 DAYS</t>
  </si>
  <si>
    <t xml:space="preserve">       3 = QUILT @ 14.0 OZ + COC @ 1% V/V</t>
  </si>
  <si>
    <t xml:space="preserve">       4 = TILT @ 4.0 OZ + 1% COC</t>
  </si>
  <si>
    <t xml:space="preserve">       5 = QUADRIS @ 6.0 OZ + COC @ 1% V/V</t>
  </si>
  <si>
    <t xml:space="preserve">       6 = STRATEGO 10 OZ/A (EC 250 GA/L 183 GA/HA) </t>
  </si>
  <si>
    <t xml:space="preserve">       7 = ABSOLUTE 5 OZ/A (SC 500 GA/L 183 GA/HA)</t>
  </si>
  <si>
    <t xml:space="preserve">       8 = FLUTRIAFOL 14 FL OZ/A (125 SC)</t>
  </si>
  <si>
    <t xml:space="preserve">       9 = HEADLINE (use standard rate)</t>
  </si>
  <si>
    <t xml:space="preserve">     10 = JINTULIN (0.5% OLIGOSACCHARINS)  DILUTE 600 - 800X WITH WATER</t>
  </si>
  <si>
    <t xml:space="preserve">     11 = SPARTA @ 4.0 OZ/AC</t>
  </si>
  <si>
    <t xml:space="preserve">     12 = FOLICUR @ 6.0 OZ/AC</t>
  </si>
  <si>
    <t xml:space="preserve">    4 REPLICATIONS. THE TREATMENTS WERE APPLIED WITH 10 GALLON WATER/ACRE WITH 19-INCH NOZZEL SPACING AT A 25 PSI </t>
  </si>
  <si>
    <t xml:space="preserve">    PRESSURE. THE FOLLOWING FUNGICIDE TREATMENTS (FTRT) WERE USED: </t>
  </si>
  <si>
    <t xml:space="preserve">TABLE XMC0572. STRIPE RUST SEVERITY AND YIELD OF SPRING WHEAT (FIELDER AND EDEN) AND BARLEY (MOREX AND RUSSELL) </t>
  </si>
  <si>
    <t xml:space="preserve">CULTIVARS RECORDED ON THE INDICATED DATES AND AT THE INDICATED GROWTH STAGES.  THE FIELD PLOTS WERE PLANTED ON  </t>
  </si>
  <si>
    <t>APRIL 19, 2005.</t>
  </si>
  <si>
    <t xml:space="preserve">WHEAT SPRAY WITH DIFFERENT FUNGICIDE TREATMENTS WAS ON JUNE 20, 2005 (TEMPERATURE 70.2 TO 73.3 F, WIND 0.2 MPH, DIRECTION  </t>
  </si>
  <si>
    <t xml:space="preserve">    48 W) WHEN PLANTS WERE AT LATE JOINTING STAGE AND HAD 20-40% STRIPE RUST; BARLEY SPRAY WAS ON JUNE 21 ( STARTING </t>
  </si>
  <si>
    <t xml:space="preserve">    AT 9:00 AM, TEMPERATURE 73.2 F, WIND 4.5 MPH WITH DIRECTION 60 E) AND PLANTS HAD 1-10% STRIPE RUST. THE SECOND </t>
  </si>
  <si>
    <t xml:space="preserve">    APPLICATION COMPONENT OF TREATMENT 2 WAS DONE FOR BOTH WHEAT AAND BARLEY ON JULY 6, 2005 (TEMPERATURE 71.7 F; NO WIND)</t>
  </si>
  <si>
    <t xml:space="preserve">PLOT SIZES WERE 4.67 FT WIDE AND 12.3-13.9 FT LONG. THE EXPERIMENT WAS A COMPLETELY RANDOM SPLIT-PLOT DESIGN WITH </t>
  </si>
  <si>
    <t>STRIPE</t>
  </si>
  <si>
    <t>RUST</t>
  </si>
  <si>
    <t>RELATIVE</t>
  </si>
  <si>
    <t>AUDPC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</si>
</sst>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"/>
    <numFmt numFmtId="167" formatCode="00.00"/>
    <numFmt numFmtId="168" formatCode="00.0"/>
    <numFmt numFmtId="169" formatCode="0.0"/>
    <numFmt numFmtId="170" formatCode="00.000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[Red]\(0\)"/>
    <numFmt numFmtId="178" formatCode="0.0000"/>
    <numFmt numFmtId="179" formatCode="0.000"/>
    <numFmt numFmtId="180" formatCode="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Geneva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17" xfId="0" applyNumberFormat="1" applyFont="1" applyBorder="1" applyAlignment="1">
      <alignment horizontal="left"/>
    </xf>
    <xf numFmtId="168" fontId="0" fillId="0" borderId="17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left"/>
    </xf>
    <xf numFmtId="168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64" fontId="0" fillId="0" borderId="25" xfId="0" applyNumberFormat="1" applyFont="1" applyBorder="1" applyAlignment="1" quotePrefix="1">
      <alignment horizontal="center"/>
    </xf>
    <xf numFmtId="1" fontId="1" fillId="0" borderId="26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6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7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4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30</xdr:row>
      <xdr:rowOff>0</xdr:rowOff>
    </xdr:from>
    <xdr:to>
      <xdr:col>5</xdr:col>
      <xdr:colOff>180975</xdr:colOff>
      <xdr:row>33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504950" y="6019800"/>
          <a:ext cx="581025" cy="676275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workbookViewId="0" topLeftCell="A157">
      <selection activeCell="A170" sqref="A170"/>
    </sheetView>
  </sheetViews>
  <sheetFormatPr defaultColWidth="9.140625" defaultRowHeight="12.75"/>
  <cols>
    <col min="1" max="1" width="11.8515625" style="55" customWidth="1"/>
    <col min="2" max="2" width="5.7109375" style="46" bestFit="1" customWidth="1"/>
    <col min="3" max="3" width="7.00390625" style="2" customWidth="1"/>
    <col min="4" max="4" width="7.140625" style="1" customWidth="1"/>
    <col min="5" max="5" width="9.421875" style="3" bestFit="1" customWidth="1"/>
    <col min="6" max="6" width="11.421875" style="42" bestFit="1" customWidth="1"/>
    <col min="7" max="7" width="9.8515625" style="3" customWidth="1"/>
    <col min="8" max="8" width="10.421875" style="3" customWidth="1"/>
    <col min="9" max="9" width="11.28125" style="3" bestFit="1" customWidth="1"/>
    <col min="10" max="10" width="6.57421875" style="45" customWidth="1"/>
    <col min="11" max="11" width="10.140625" style="53" customWidth="1"/>
    <col min="12" max="12" width="5.28125" style="1" hidden="1" customWidth="1"/>
    <col min="13" max="13" width="6.7109375" style="151" customWidth="1"/>
    <col min="14" max="14" width="9.140625" style="53" customWidth="1"/>
    <col min="15" max="15" width="12.8515625" style="53" customWidth="1"/>
    <col min="16" max="17" width="9.140625" style="159" customWidth="1"/>
  </cols>
  <sheetData>
    <row r="1" spans="1:15" ht="12.75">
      <c r="A1" s="139" t="s">
        <v>210</v>
      </c>
      <c r="B1" s="122"/>
      <c r="C1" s="123"/>
      <c r="D1" s="124"/>
      <c r="E1" s="125"/>
      <c r="F1" s="126"/>
      <c r="G1" s="125"/>
      <c r="H1" s="125"/>
      <c r="I1" s="125"/>
      <c r="J1" s="127"/>
      <c r="K1" s="128"/>
      <c r="L1" s="124"/>
      <c r="M1" s="150"/>
      <c r="N1" s="128"/>
      <c r="O1" s="129"/>
    </row>
    <row r="2" spans="1:15" ht="12.75">
      <c r="A2" s="140" t="s">
        <v>211</v>
      </c>
      <c r="O2" s="130"/>
    </row>
    <row r="3" spans="1:15" ht="12.75">
      <c r="A3" s="140" t="s">
        <v>212</v>
      </c>
      <c r="O3" s="130"/>
    </row>
    <row r="4" spans="1:15" ht="12.75">
      <c r="A4" s="140" t="s">
        <v>213</v>
      </c>
      <c r="O4" s="130"/>
    </row>
    <row r="5" spans="1:15" ht="12.75">
      <c r="A5" s="140" t="s">
        <v>214</v>
      </c>
      <c r="O5" s="130"/>
    </row>
    <row r="6" spans="1:15" ht="12.75">
      <c r="A6" s="140" t="s">
        <v>215</v>
      </c>
      <c r="O6" s="130"/>
    </row>
    <row r="7" spans="1:15" ht="12.75">
      <c r="A7" s="140" t="s">
        <v>216</v>
      </c>
      <c r="O7" s="130"/>
    </row>
    <row r="8" spans="1:15" ht="12.75">
      <c r="A8" s="140" t="s">
        <v>217</v>
      </c>
      <c r="O8" s="130"/>
    </row>
    <row r="9" spans="1:15" ht="12.75">
      <c r="A9" s="141" t="s">
        <v>208</v>
      </c>
      <c r="O9" s="130"/>
    </row>
    <row r="10" spans="1:15" ht="12.75">
      <c r="A10" s="140" t="s">
        <v>209</v>
      </c>
      <c r="O10" s="130"/>
    </row>
    <row r="11" spans="1:15" ht="12.75">
      <c r="A11" s="140" t="s">
        <v>196</v>
      </c>
      <c r="O11" s="130"/>
    </row>
    <row r="12" spans="1:15" ht="12.75">
      <c r="A12" s="140" t="s">
        <v>197</v>
      </c>
      <c r="O12" s="130"/>
    </row>
    <row r="13" spans="1:15" ht="12.75">
      <c r="A13" s="140" t="s">
        <v>198</v>
      </c>
      <c r="O13" s="130"/>
    </row>
    <row r="14" spans="1:15" ht="12.75">
      <c r="A14" s="140" t="s">
        <v>199</v>
      </c>
      <c r="O14" s="130"/>
    </row>
    <row r="15" spans="1:15" ht="12.75">
      <c r="A15" s="140" t="s">
        <v>200</v>
      </c>
      <c r="O15" s="130"/>
    </row>
    <row r="16" spans="1:15" ht="12.75">
      <c r="A16" s="140" t="s">
        <v>201</v>
      </c>
      <c r="O16" s="130"/>
    </row>
    <row r="17" spans="1:15" ht="12.75">
      <c r="A17" s="140" t="s">
        <v>202</v>
      </c>
      <c r="O17" s="130"/>
    </row>
    <row r="18" spans="1:15" ht="12.75">
      <c r="A18" s="140" t="s">
        <v>203</v>
      </c>
      <c r="O18" s="130"/>
    </row>
    <row r="19" spans="1:15" ht="12.75">
      <c r="A19" s="140" t="s">
        <v>204</v>
      </c>
      <c r="O19" s="130"/>
    </row>
    <row r="20" spans="1:15" ht="12.75">
      <c r="A20" s="140" t="s">
        <v>205</v>
      </c>
      <c r="O20" s="130"/>
    </row>
    <row r="21" spans="1:15" ht="12.75">
      <c r="A21" s="140" t="s">
        <v>206</v>
      </c>
      <c r="O21" s="130"/>
    </row>
    <row r="22" spans="1:15" ht="13.5" thickBot="1">
      <c r="A22" s="142" t="s">
        <v>207</v>
      </c>
      <c r="B22" s="131"/>
      <c r="C22" s="132"/>
      <c r="D22" s="133"/>
      <c r="E22" s="134"/>
      <c r="F22" s="135"/>
      <c r="G22" s="134"/>
      <c r="H22" s="134"/>
      <c r="I22" s="134"/>
      <c r="J22" s="136"/>
      <c r="K22" s="137"/>
      <c r="L22" s="133"/>
      <c r="M22" s="152"/>
      <c r="N22" s="137"/>
      <c r="O22" s="138"/>
    </row>
    <row r="23" spans="1:16" ht="12.75">
      <c r="A23" s="143"/>
      <c r="B23" s="112"/>
      <c r="C23" s="113"/>
      <c r="D23" s="113"/>
      <c r="E23" s="114"/>
      <c r="F23" s="163" t="s">
        <v>183</v>
      </c>
      <c r="G23" s="163"/>
      <c r="H23" s="163"/>
      <c r="I23" s="163"/>
      <c r="J23" s="56" t="s">
        <v>3</v>
      </c>
      <c r="K23" s="57" t="s">
        <v>5</v>
      </c>
      <c r="L23" s="58"/>
      <c r="M23" s="164" t="s">
        <v>195</v>
      </c>
      <c r="N23" s="164"/>
      <c r="O23" s="165"/>
      <c r="P23" s="159" t="s">
        <v>218</v>
      </c>
    </row>
    <row r="24" spans="1:17" ht="12.75">
      <c r="A24" s="144"/>
      <c r="B24" s="115"/>
      <c r="C24" s="116"/>
      <c r="D24" s="116"/>
      <c r="E24" s="117" t="s">
        <v>181</v>
      </c>
      <c r="F24" s="60">
        <v>38525</v>
      </c>
      <c r="G24" s="60">
        <v>38531</v>
      </c>
      <c r="H24" s="60">
        <v>38540</v>
      </c>
      <c r="I24" s="61">
        <v>38548</v>
      </c>
      <c r="J24" s="62" t="s">
        <v>187</v>
      </c>
      <c r="K24" s="59" t="s">
        <v>189</v>
      </c>
      <c r="L24" s="63"/>
      <c r="M24" s="166" t="s">
        <v>194</v>
      </c>
      <c r="N24" s="166"/>
      <c r="O24" s="167"/>
      <c r="P24" s="159" t="s">
        <v>219</v>
      </c>
      <c r="Q24" s="159" t="s">
        <v>220</v>
      </c>
    </row>
    <row r="25" spans="1:17" ht="13.5" thickBot="1">
      <c r="A25" s="145" t="s">
        <v>0</v>
      </c>
      <c r="B25" s="118" t="s">
        <v>1</v>
      </c>
      <c r="C25" s="119" t="s">
        <v>2</v>
      </c>
      <c r="D25" s="120" t="s">
        <v>3</v>
      </c>
      <c r="E25" s="121" t="s">
        <v>182</v>
      </c>
      <c r="F25" s="106" t="s">
        <v>184</v>
      </c>
      <c r="G25" s="107" t="s">
        <v>185</v>
      </c>
      <c r="H25" s="108" t="s">
        <v>175</v>
      </c>
      <c r="I25" s="108" t="s">
        <v>186</v>
      </c>
      <c r="J25" s="109" t="s">
        <v>188</v>
      </c>
      <c r="K25" s="110" t="s">
        <v>190</v>
      </c>
      <c r="L25" s="110"/>
      <c r="M25" s="153" t="s">
        <v>191</v>
      </c>
      <c r="N25" s="110" t="s">
        <v>192</v>
      </c>
      <c r="O25" s="111" t="s">
        <v>193</v>
      </c>
      <c r="P25" s="160" t="s">
        <v>221</v>
      </c>
      <c r="Q25" s="161" t="s">
        <v>221</v>
      </c>
    </row>
    <row r="26" spans="1:17" ht="12.75">
      <c r="A26" s="146" t="s">
        <v>6</v>
      </c>
      <c r="B26" s="95">
        <v>1</v>
      </c>
      <c r="C26" s="96">
        <v>1</v>
      </c>
      <c r="D26" s="97">
        <v>1</v>
      </c>
      <c r="E26" s="98">
        <v>100</v>
      </c>
      <c r="F26" s="99">
        <v>40</v>
      </c>
      <c r="G26" s="99">
        <v>60</v>
      </c>
      <c r="H26" s="100">
        <v>90</v>
      </c>
      <c r="I26" s="100">
        <v>100</v>
      </c>
      <c r="J26" s="101">
        <v>63.43416666666667</v>
      </c>
      <c r="K26" s="102">
        <v>51.45374449339207</v>
      </c>
      <c r="L26" s="103"/>
      <c r="M26" s="154">
        <v>509</v>
      </c>
      <c r="N26" s="104">
        <v>769.8862470700051</v>
      </c>
      <c r="O26" s="105">
        <v>14.962686479870817</v>
      </c>
      <c r="P26" s="162">
        <f>((F26+G26)/2)*6+((G26+H26)/2)*9+((H26+I26)/2)*8</f>
        <v>1735</v>
      </c>
      <c r="Q26" s="162">
        <f>P26/1731.25*100</f>
        <v>100.21660649819495</v>
      </c>
    </row>
    <row r="27" spans="1:17" ht="12.75">
      <c r="A27" s="147" t="s">
        <v>6</v>
      </c>
      <c r="B27" s="68">
        <v>4</v>
      </c>
      <c r="C27" s="69">
        <v>1</v>
      </c>
      <c r="D27" s="70">
        <v>2</v>
      </c>
      <c r="E27" s="71">
        <v>100</v>
      </c>
      <c r="F27" s="72">
        <v>30</v>
      </c>
      <c r="G27" s="72">
        <v>0</v>
      </c>
      <c r="H27" s="73">
        <v>5</v>
      </c>
      <c r="I27" s="73">
        <v>20</v>
      </c>
      <c r="J27" s="74">
        <v>59.15333333333333</v>
      </c>
      <c r="K27" s="75">
        <v>53.14537444933921</v>
      </c>
      <c r="L27" s="67"/>
      <c r="M27" s="155">
        <v>1105</v>
      </c>
      <c r="N27" s="76">
        <v>1792.3180305942249</v>
      </c>
      <c r="O27" s="77">
        <v>33.72481705445035</v>
      </c>
      <c r="P27" s="162">
        <f aca="true" t="shared" si="0" ref="P27:P90">((F27+G27)/2)*6+((G27+H27)/2)*9+((H27+I27)/2)*8</f>
        <v>212.5</v>
      </c>
      <c r="Q27" s="162">
        <f aca="true" t="shared" si="1" ref="Q27:Q73">P27/1731.25*100</f>
        <v>12.274368231046932</v>
      </c>
    </row>
    <row r="28" spans="1:17" ht="12.75">
      <c r="A28" s="147" t="s">
        <v>6</v>
      </c>
      <c r="B28" s="68">
        <v>5</v>
      </c>
      <c r="C28" s="69">
        <v>1</v>
      </c>
      <c r="D28" s="70">
        <v>3</v>
      </c>
      <c r="E28" s="71">
        <v>100</v>
      </c>
      <c r="F28" s="72">
        <v>30</v>
      </c>
      <c r="G28" s="72">
        <v>0</v>
      </c>
      <c r="H28" s="73">
        <v>20</v>
      </c>
      <c r="I28" s="73">
        <v>10</v>
      </c>
      <c r="J28" s="74">
        <v>56.42916666666667</v>
      </c>
      <c r="K28" s="75">
        <v>51.45374449339207</v>
      </c>
      <c r="L28" s="67"/>
      <c r="M28" s="155">
        <v>977</v>
      </c>
      <c r="N28" s="76">
        <v>1661.2039120946467</v>
      </c>
      <c r="O28" s="77">
        <v>32.28538425046959</v>
      </c>
      <c r="P28" s="162">
        <f t="shared" si="0"/>
        <v>300</v>
      </c>
      <c r="Q28" s="162">
        <f t="shared" si="1"/>
        <v>17.328519855595665</v>
      </c>
    </row>
    <row r="29" spans="1:17" ht="12.75">
      <c r="A29" s="147" t="s">
        <v>6</v>
      </c>
      <c r="B29" s="68">
        <v>8</v>
      </c>
      <c r="C29" s="69">
        <v>1</v>
      </c>
      <c r="D29" s="70">
        <v>4</v>
      </c>
      <c r="E29" s="71">
        <v>100</v>
      </c>
      <c r="F29" s="72">
        <v>30</v>
      </c>
      <c r="G29" s="72">
        <v>0</v>
      </c>
      <c r="H29" s="73">
        <v>0</v>
      </c>
      <c r="I29" s="73">
        <v>10</v>
      </c>
      <c r="J29" s="74">
        <v>59.15333333333333</v>
      </c>
      <c r="K29" s="75">
        <v>54.97797356828194</v>
      </c>
      <c r="L29" s="67"/>
      <c r="M29" s="155">
        <v>1507</v>
      </c>
      <c r="N29" s="76">
        <v>2444.3649521316715</v>
      </c>
      <c r="O29" s="77">
        <v>44.46080481842063</v>
      </c>
      <c r="P29" s="162">
        <f t="shared" si="0"/>
        <v>130</v>
      </c>
      <c r="Q29" s="162">
        <f t="shared" si="1"/>
        <v>7.509025270758123</v>
      </c>
    </row>
    <row r="30" spans="1:17" ht="12.75">
      <c r="A30" s="147" t="s">
        <v>6</v>
      </c>
      <c r="B30" s="68">
        <v>9</v>
      </c>
      <c r="C30" s="69">
        <v>1</v>
      </c>
      <c r="D30" s="70">
        <v>5</v>
      </c>
      <c r="E30" s="71">
        <v>100</v>
      </c>
      <c r="F30" s="72">
        <v>40</v>
      </c>
      <c r="G30" s="72">
        <v>0</v>
      </c>
      <c r="H30" s="73">
        <v>10</v>
      </c>
      <c r="I30" s="73">
        <v>70</v>
      </c>
      <c r="J30" s="74">
        <v>57.98583333333333</v>
      </c>
      <c r="K30" s="75">
        <v>51.73568281938326</v>
      </c>
      <c r="L30" s="67"/>
      <c r="M30" s="155">
        <v>779</v>
      </c>
      <c r="N30" s="76">
        <v>1288.9841377910107</v>
      </c>
      <c r="O30" s="77">
        <v>24.91479898489096</v>
      </c>
      <c r="P30" s="162">
        <f t="shared" si="0"/>
        <v>485</v>
      </c>
      <c r="Q30" s="162">
        <f t="shared" si="1"/>
        <v>28.014440433212997</v>
      </c>
    </row>
    <row r="31" spans="1:17" ht="12.75">
      <c r="A31" s="147" t="s">
        <v>6</v>
      </c>
      <c r="B31" s="68">
        <v>12</v>
      </c>
      <c r="C31" s="69">
        <v>1</v>
      </c>
      <c r="D31" s="70">
        <v>6</v>
      </c>
      <c r="E31" s="71">
        <v>100</v>
      </c>
      <c r="F31" s="72">
        <v>20</v>
      </c>
      <c r="G31" s="72">
        <v>0</v>
      </c>
      <c r="H31" s="73">
        <v>0</v>
      </c>
      <c r="I31" s="73">
        <v>0</v>
      </c>
      <c r="J31" s="74">
        <v>56.42916666666667</v>
      </c>
      <c r="K31" s="75">
        <v>53.00440528634361</v>
      </c>
      <c r="L31" s="67"/>
      <c r="M31" s="155">
        <v>1139</v>
      </c>
      <c r="N31" s="76">
        <v>1936.6543048882318</v>
      </c>
      <c r="O31" s="77">
        <v>36.53761030665132</v>
      </c>
      <c r="P31" s="162">
        <f t="shared" si="0"/>
        <v>60</v>
      </c>
      <c r="Q31" s="162">
        <f t="shared" si="1"/>
        <v>3.4657039711191335</v>
      </c>
    </row>
    <row r="32" spans="1:17" ht="12.75">
      <c r="A32" s="147" t="s">
        <v>6</v>
      </c>
      <c r="B32" s="68">
        <v>1</v>
      </c>
      <c r="C32" s="69">
        <v>2</v>
      </c>
      <c r="D32" s="70">
        <v>7</v>
      </c>
      <c r="E32" s="71">
        <v>100</v>
      </c>
      <c r="F32" s="72">
        <v>30</v>
      </c>
      <c r="G32" s="72">
        <v>70</v>
      </c>
      <c r="H32" s="73">
        <v>90</v>
      </c>
      <c r="I32" s="73">
        <v>100</v>
      </c>
      <c r="J32" s="74">
        <v>60.32083333333333</v>
      </c>
      <c r="K32" s="75">
        <v>48.63436123348018</v>
      </c>
      <c r="L32" s="67"/>
      <c r="M32" s="155">
        <v>474</v>
      </c>
      <c r="N32" s="76">
        <v>753.9508361888932</v>
      </c>
      <c r="O32" s="77">
        <v>15.50243114265206</v>
      </c>
      <c r="P32" s="162">
        <f t="shared" si="0"/>
        <v>1780</v>
      </c>
      <c r="Q32" s="162">
        <f t="shared" si="1"/>
        <v>102.8158844765343</v>
      </c>
    </row>
    <row r="33" spans="1:17" ht="12.75">
      <c r="A33" s="147" t="s">
        <v>6</v>
      </c>
      <c r="B33" s="68">
        <v>4</v>
      </c>
      <c r="C33" s="69">
        <v>2</v>
      </c>
      <c r="D33" s="70">
        <v>8</v>
      </c>
      <c r="E33" s="71">
        <v>100</v>
      </c>
      <c r="F33" s="72">
        <v>30</v>
      </c>
      <c r="G33" s="72">
        <v>1</v>
      </c>
      <c r="H33" s="73">
        <v>5</v>
      </c>
      <c r="I33" s="73">
        <v>30</v>
      </c>
      <c r="J33" s="74">
        <v>58.76416666666667</v>
      </c>
      <c r="K33" s="75">
        <v>52.158590308370044</v>
      </c>
      <c r="L33" s="78"/>
      <c r="M33" s="155">
        <v>976</v>
      </c>
      <c r="N33" s="76">
        <v>1593.5630605898198</v>
      </c>
      <c r="O33" s="77">
        <v>30.55226475961901</v>
      </c>
      <c r="P33" s="162">
        <f t="shared" si="0"/>
        <v>260</v>
      </c>
      <c r="Q33" s="162">
        <f t="shared" si="1"/>
        <v>15.018050541516246</v>
      </c>
    </row>
    <row r="34" spans="1:17" ht="12.75">
      <c r="A34" s="147" t="s">
        <v>6</v>
      </c>
      <c r="B34" s="68">
        <v>6</v>
      </c>
      <c r="C34" s="69">
        <v>2</v>
      </c>
      <c r="D34" s="70">
        <v>9</v>
      </c>
      <c r="E34" s="71">
        <v>100</v>
      </c>
      <c r="F34" s="72">
        <v>30</v>
      </c>
      <c r="G34" s="72">
        <v>0</v>
      </c>
      <c r="H34" s="73">
        <v>1</v>
      </c>
      <c r="I34" s="73">
        <v>30</v>
      </c>
      <c r="J34" s="74">
        <v>56.81833333333333</v>
      </c>
      <c r="K34" s="75">
        <v>55.541850220264315</v>
      </c>
      <c r="L34" s="67"/>
      <c r="M34" s="155">
        <v>1067</v>
      </c>
      <c r="N34" s="76">
        <v>1801.8056621452536</v>
      </c>
      <c r="O34" s="77">
        <v>32.44050486254541</v>
      </c>
      <c r="P34" s="162">
        <f t="shared" si="0"/>
        <v>218.5</v>
      </c>
      <c r="Q34" s="162">
        <f t="shared" si="1"/>
        <v>12.620938628158845</v>
      </c>
    </row>
    <row r="35" spans="1:17" ht="12.75">
      <c r="A35" s="147" t="s">
        <v>6</v>
      </c>
      <c r="B35" s="68">
        <v>5</v>
      </c>
      <c r="C35" s="69">
        <v>2</v>
      </c>
      <c r="D35" s="70">
        <v>10</v>
      </c>
      <c r="E35" s="71">
        <v>100</v>
      </c>
      <c r="F35" s="72">
        <v>20</v>
      </c>
      <c r="G35" s="72">
        <v>0</v>
      </c>
      <c r="H35" s="73">
        <v>20</v>
      </c>
      <c r="I35" s="73">
        <v>10</v>
      </c>
      <c r="J35" s="74">
        <v>60.3364</v>
      </c>
      <c r="K35" s="75">
        <v>55.541850220264315</v>
      </c>
      <c r="L35" s="67"/>
      <c r="M35" s="155">
        <v>1112</v>
      </c>
      <c r="N35" s="76">
        <v>1768.3059622223209</v>
      </c>
      <c r="O35" s="77">
        <v>31.83736147084921</v>
      </c>
      <c r="P35" s="162">
        <f t="shared" si="0"/>
        <v>270</v>
      </c>
      <c r="Q35" s="162">
        <f t="shared" si="1"/>
        <v>15.5956678700361</v>
      </c>
    </row>
    <row r="36" spans="1:17" ht="12.75">
      <c r="A36" s="147" t="s">
        <v>6</v>
      </c>
      <c r="B36" s="68">
        <v>12</v>
      </c>
      <c r="C36" s="69">
        <v>2</v>
      </c>
      <c r="D36" s="70">
        <v>11</v>
      </c>
      <c r="E36" s="71">
        <v>100</v>
      </c>
      <c r="F36" s="72">
        <v>20</v>
      </c>
      <c r="G36" s="72">
        <v>0</v>
      </c>
      <c r="H36" s="73">
        <v>0</v>
      </c>
      <c r="I36" s="73">
        <v>0</v>
      </c>
      <c r="J36" s="74">
        <v>59.5425</v>
      </c>
      <c r="K36" s="75">
        <v>57.37444933920705</v>
      </c>
      <c r="L36" s="67"/>
      <c r="M36" s="155">
        <v>1537</v>
      </c>
      <c r="N36" s="76">
        <v>2476.7308879989655</v>
      </c>
      <c r="O36" s="77">
        <v>43.16783719101391</v>
      </c>
      <c r="P36" s="162">
        <f t="shared" si="0"/>
        <v>60</v>
      </c>
      <c r="Q36" s="162">
        <f t="shared" si="1"/>
        <v>3.4657039711191335</v>
      </c>
    </row>
    <row r="37" spans="1:17" ht="12.75">
      <c r="A37" s="147" t="s">
        <v>6</v>
      </c>
      <c r="B37" s="68">
        <v>10</v>
      </c>
      <c r="C37" s="69">
        <v>2</v>
      </c>
      <c r="D37" s="70">
        <v>12</v>
      </c>
      <c r="E37" s="71">
        <v>100</v>
      </c>
      <c r="F37" s="72">
        <v>20</v>
      </c>
      <c r="G37" s="72">
        <v>50</v>
      </c>
      <c r="H37" s="73">
        <v>90</v>
      </c>
      <c r="I37" s="73">
        <v>100</v>
      </c>
      <c r="J37" s="74">
        <v>60.71</v>
      </c>
      <c r="K37" s="75">
        <v>55.25991189427313</v>
      </c>
      <c r="L37" s="79"/>
      <c r="M37" s="155">
        <v>637</v>
      </c>
      <c r="N37" s="76">
        <v>1006.7258440321104</v>
      </c>
      <c r="O37" s="77">
        <v>18.21801391862955</v>
      </c>
      <c r="P37" s="162">
        <f t="shared" si="0"/>
        <v>1600</v>
      </c>
      <c r="Q37" s="162">
        <f t="shared" si="1"/>
        <v>92.4187725631769</v>
      </c>
    </row>
    <row r="38" spans="1:17" ht="12.75">
      <c r="A38" s="147" t="s">
        <v>6</v>
      </c>
      <c r="B38" s="68">
        <v>4</v>
      </c>
      <c r="C38" s="69">
        <v>3</v>
      </c>
      <c r="D38" s="70">
        <v>13</v>
      </c>
      <c r="E38" s="71">
        <v>100</v>
      </c>
      <c r="F38" s="72">
        <v>20</v>
      </c>
      <c r="G38" s="72">
        <v>0</v>
      </c>
      <c r="H38" s="73">
        <v>1</v>
      </c>
      <c r="I38" s="73">
        <v>30</v>
      </c>
      <c r="J38" s="74">
        <v>60.3364</v>
      </c>
      <c r="K38" s="75">
        <v>56.951541850220266</v>
      </c>
      <c r="L38" s="67"/>
      <c r="M38" s="156">
        <v>1234</v>
      </c>
      <c r="N38" s="76">
        <v>1962.3107530416762</v>
      </c>
      <c r="O38" s="77">
        <v>34.45579679304304</v>
      </c>
      <c r="P38" s="162">
        <f t="shared" si="0"/>
        <v>188.5</v>
      </c>
      <c r="Q38" s="162">
        <f t="shared" si="1"/>
        <v>10.888086642599278</v>
      </c>
    </row>
    <row r="39" spans="1:17" ht="12.75">
      <c r="A39" s="147" t="s">
        <v>6</v>
      </c>
      <c r="B39" s="68">
        <v>6</v>
      </c>
      <c r="C39" s="69">
        <v>3</v>
      </c>
      <c r="D39" s="70">
        <v>14</v>
      </c>
      <c r="E39" s="71">
        <v>100</v>
      </c>
      <c r="F39" s="72">
        <v>30</v>
      </c>
      <c r="G39" s="72">
        <v>0</v>
      </c>
      <c r="H39" s="73">
        <v>1</v>
      </c>
      <c r="I39" s="73">
        <v>40</v>
      </c>
      <c r="J39" s="74">
        <v>61.8775</v>
      </c>
      <c r="K39" s="75">
        <v>55.68281938325991</v>
      </c>
      <c r="L39" s="67"/>
      <c r="M39" s="156">
        <v>1314</v>
      </c>
      <c r="N39" s="76">
        <v>2037.4859592733048</v>
      </c>
      <c r="O39" s="77">
        <v>36.590926642012676</v>
      </c>
      <c r="P39" s="162">
        <f t="shared" si="0"/>
        <v>258.5</v>
      </c>
      <c r="Q39" s="162">
        <f t="shared" si="1"/>
        <v>14.931407942238268</v>
      </c>
    </row>
    <row r="40" spans="1:17" ht="12.75">
      <c r="A40" s="147" t="s">
        <v>6</v>
      </c>
      <c r="B40" s="68">
        <v>5</v>
      </c>
      <c r="C40" s="69">
        <v>3</v>
      </c>
      <c r="D40" s="70">
        <v>15</v>
      </c>
      <c r="E40" s="71">
        <v>100</v>
      </c>
      <c r="F40" s="72">
        <v>30</v>
      </c>
      <c r="G40" s="72">
        <v>5</v>
      </c>
      <c r="H40" s="73">
        <v>10</v>
      </c>
      <c r="I40" s="73">
        <v>10</v>
      </c>
      <c r="J40" s="74">
        <v>59.5425</v>
      </c>
      <c r="K40" s="75">
        <v>55.82378854625551</v>
      </c>
      <c r="L40" s="79"/>
      <c r="M40" s="156">
        <v>836</v>
      </c>
      <c r="N40" s="76">
        <v>1347.135343114597</v>
      </c>
      <c r="O40" s="77">
        <v>24.13192257631104</v>
      </c>
      <c r="P40" s="162">
        <f t="shared" si="0"/>
        <v>252.5</v>
      </c>
      <c r="Q40" s="162">
        <f t="shared" si="1"/>
        <v>14.584837545126353</v>
      </c>
    </row>
    <row r="41" spans="1:17" ht="12.75">
      <c r="A41" s="147" t="s">
        <v>6</v>
      </c>
      <c r="B41" s="68">
        <v>8</v>
      </c>
      <c r="C41" s="69">
        <v>3</v>
      </c>
      <c r="D41" s="70">
        <v>16</v>
      </c>
      <c r="E41" s="71">
        <v>100</v>
      </c>
      <c r="F41" s="72">
        <v>30</v>
      </c>
      <c r="G41" s="72">
        <v>0</v>
      </c>
      <c r="H41" s="73">
        <v>1</v>
      </c>
      <c r="I41" s="73">
        <v>20</v>
      </c>
      <c r="J41" s="74">
        <v>60.71</v>
      </c>
      <c r="K41" s="75">
        <v>55.40088105726872</v>
      </c>
      <c r="L41" s="67"/>
      <c r="M41" s="156">
        <v>909</v>
      </c>
      <c r="N41" s="76">
        <v>1436.5993598511593</v>
      </c>
      <c r="O41" s="77">
        <v>25.93098399222433</v>
      </c>
      <c r="P41" s="162">
        <f t="shared" si="0"/>
        <v>178.5</v>
      </c>
      <c r="Q41" s="162">
        <f t="shared" si="1"/>
        <v>10.310469314079421</v>
      </c>
    </row>
    <row r="42" spans="1:17" ht="12.75">
      <c r="A42" s="147" t="s">
        <v>6</v>
      </c>
      <c r="B42" s="68">
        <v>10</v>
      </c>
      <c r="C42" s="69">
        <v>3</v>
      </c>
      <c r="D42" s="70">
        <v>17</v>
      </c>
      <c r="E42" s="71">
        <v>100</v>
      </c>
      <c r="F42" s="72">
        <v>40</v>
      </c>
      <c r="G42" s="72">
        <v>60</v>
      </c>
      <c r="H42" s="73">
        <v>90</v>
      </c>
      <c r="I42" s="73">
        <v>100</v>
      </c>
      <c r="J42" s="74">
        <v>56.4136</v>
      </c>
      <c r="K42" s="75">
        <v>53.709251101321584</v>
      </c>
      <c r="L42" s="67"/>
      <c r="M42" s="156">
        <v>475</v>
      </c>
      <c r="N42" s="76">
        <v>807.8706175078601</v>
      </c>
      <c r="O42" s="77">
        <v>15.04155431219523</v>
      </c>
      <c r="P42" s="162">
        <f t="shared" si="0"/>
        <v>1735</v>
      </c>
      <c r="Q42" s="162">
        <f t="shared" si="1"/>
        <v>100.21660649819495</v>
      </c>
    </row>
    <row r="43" spans="1:17" ht="12.75">
      <c r="A43" s="147" t="s">
        <v>6</v>
      </c>
      <c r="B43" s="68">
        <v>9</v>
      </c>
      <c r="C43" s="69">
        <v>3</v>
      </c>
      <c r="D43" s="70">
        <v>18</v>
      </c>
      <c r="E43" s="71">
        <v>100</v>
      </c>
      <c r="F43" s="72">
        <v>50</v>
      </c>
      <c r="G43" s="72">
        <v>10</v>
      </c>
      <c r="H43" s="73">
        <v>10</v>
      </c>
      <c r="I43" s="73">
        <v>50</v>
      </c>
      <c r="J43" s="74">
        <v>62.65583333333333</v>
      </c>
      <c r="K43" s="75">
        <v>57.797356828193834</v>
      </c>
      <c r="L43" s="67"/>
      <c r="M43" s="156">
        <v>1108</v>
      </c>
      <c r="N43" s="76">
        <v>1696.7203476043785</v>
      </c>
      <c r="O43" s="77">
        <v>29.35636577028917</v>
      </c>
      <c r="P43" s="162">
        <f t="shared" si="0"/>
        <v>510</v>
      </c>
      <c r="Q43" s="162">
        <f t="shared" si="1"/>
        <v>29.45848375451264</v>
      </c>
    </row>
    <row r="44" spans="1:17" ht="12.75">
      <c r="A44" s="147" t="s">
        <v>6</v>
      </c>
      <c r="B44" s="68">
        <v>3</v>
      </c>
      <c r="C44" s="69">
        <v>4</v>
      </c>
      <c r="D44" s="70">
        <v>19</v>
      </c>
      <c r="E44" s="71">
        <v>100</v>
      </c>
      <c r="F44" s="73">
        <v>50</v>
      </c>
      <c r="G44" s="73">
        <v>0</v>
      </c>
      <c r="H44" s="73">
        <v>0</v>
      </c>
      <c r="I44" s="73">
        <v>20</v>
      </c>
      <c r="J44" s="74">
        <v>58.748599999999996</v>
      </c>
      <c r="K44" s="75">
        <v>58.220264317180614</v>
      </c>
      <c r="L44" s="67"/>
      <c r="M44" s="156">
        <v>1384</v>
      </c>
      <c r="N44" s="76">
        <v>2260.3234290588252</v>
      </c>
      <c r="O44" s="77">
        <v>38.823654539675644</v>
      </c>
      <c r="P44" s="162">
        <f t="shared" si="0"/>
        <v>230</v>
      </c>
      <c r="Q44" s="162">
        <f t="shared" si="1"/>
        <v>13.28519855595668</v>
      </c>
    </row>
    <row r="45" spans="1:17" ht="12.75">
      <c r="A45" s="147" t="s">
        <v>6</v>
      </c>
      <c r="B45" s="68">
        <v>7</v>
      </c>
      <c r="C45" s="69">
        <v>4</v>
      </c>
      <c r="D45" s="70">
        <v>20</v>
      </c>
      <c r="E45" s="71">
        <v>100</v>
      </c>
      <c r="F45" s="73">
        <v>40</v>
      </c>
      <c r="G45" s="73">
        <v>0</v>
      </c>
      <c r="H45" s="73">
        <v>0</v>
      </c>
      <c r="I45" s="73">
        <v>0</v>
      </c>
      <c r="J45" s="74">
        <v>56.4136</v>
      </c>
      <c r="K45" s="75">
        <v>59.20704845814978</v>
      </c>
      <c r="L45" s="79"/>
      <c r="M45" s="156">
        <v>1277</v>
      </c>
      <c r="N45" s="76">
        <v>2171.8963759106045</v>
      </c>
      <c r="O45" s="77">
        <v>36.68307123003774</v>
      </c>
      <c r="P45" s="162">
        <f t="shared" si="0"/>
        <v>120</v>
      </c>
      <c r="Q45" s="162">
        <f t="shared" si="1"/>
        <v>6.931407942238267</v>
      </c>
    </row>
    <row r="46" spans="1:17" ht="12.75">
      <c r="A46" s="147" t="s">
        <v>6</v>
      </c>
      <c r="B46" s="68">
        <v>12</v>
      </c>
      <c r="C46" s="69">
        <v>4</v>
      </c>
      <c r="D46" s="70">
        <v>21</v>
      </c>
      <c r="E46" s="71">
        <v>100</v>
      </c>
      <c r="F46" s="73">
        <v>40</v>
      </c>
      <c r="G46" s="73">
        <v>0</v>
      </c>
      <c r="H46" s="73">
        <v>0</v>
      </c>
      <c r="I46" s="73">
        <v>0</v>
      </c>
      <c r="J46" s="74">
        <v>57.2075</v>
      </c>
      <c r="K46" s="75">
        <v>58.502202643171806</v>
      </c>
      <c r="L46" s="67"/>
      <c r="M46" s="156">
        <v>1342</v>
      </c>
      <c r="N46" s="76">
        <v>2250.7723160201454</v>
      </c>
      <c r="O46" s="77">
        <v>38.47329184763351</v>
      </c>
      <c r="P46" s="162">
        <f t="shared" si="0"/>
        <v>120</v>
      </c>
      <c r="Q46" s="162">
        <f t="shared" si="1"/>
        <v>6.931407942238267</v>
      </c>
    </row>
    <row r="47" spans="1:17" ht="12.75">
      <c r="A47" s="147" t="s">
        <v>6</v>
      </c>
      <c r="B47" s="68">
        <v>2</v>
      </c>
      <c r="C47" s="69">
        <v>4</v>
      </c>
      <c r="D47" s="70">
        <v>22</v>
      </c>
      <c r="E47" s="71">
        <v>90</v>
      </c>
      <c r="F47" s="73">
        <v>20</v>
      </c>
      <c r="G47" s="73">
        <v>0</v>
      </c>
      <c r="H47" s="73">
        <v>1</v>
      </c>
      <c r="I47" s="73">
        <v>1</v>
      </c>
      <c r="J47" s="74">
        <v>59.5425</v>
      </c>
      <c r="K47" s="75">
        <v>57.51541850220264</v>
      </c>
      <c r="L47" s="67"/>
      <c r="M47" s="156">
        <v>1063</v>
      </c>
      <c r="N47" s="76">
        <v>1712.9244853239434</v>
      </c>
      <c r="O47" s="77">
        <v>29.782005068055696</v>
      </c>
      <c r="P47" s="162">
        <f t="shared" si="0"/>
        <v>72.5</v>
      </c>
      <c r="Q47" s="162">
        <f t="shared" si="1"/>
        <v>4.187725631768953</v>
      </c>
    </row>
    <row r="48" spans="1:17" ht="12.75">
      <c r="A48" s="147" t="s">
        <v>6</v>
      </c>
      <c r="B48" s="68">
        <v>4</v>
      </c>
      <c r="C48" s="69">
        <v>4</v>
      </c>
      <c r="D48" s="70">
        <v>23</v>
      </c>
      <c r="E48" s="71">
        <v>100</v>
      </c>
      <c r="F48" s="73">
        <v>20</v>
      </c>
      <c r="G48" s="73">
        <v>5</v>
      </c>
      <c r="H48" s="73">
        <v>1</v>
      </c>
      <c r="I48" s="73">
        <v>10</v>
      </c>
      <c r="J48" s="74">
        <v>56.4136</v>
      </c>
      <c r="K48" s="75">
        <v>56.951541850220266</v>
      </c>
      <c r="L48" s="67"/>
      <c r="M48" s="156">
        <v>1488</v>
      </c>
      <c r="N48" s="76">
        <v>2530.761008108833</v>
      </c>
      <c r="O48" s="77">
        <v>44.43709381502978</v>
      </c>
      <c r="P48" s="162">
        <f t="shared" si="0"/>
        <v>146</v>
      </c>
      <c r="Q48" s="162">
        <f t="shared" si="1"/>
        <v>8.43321299638989</v>
      </c>
    </row>
    <row r="49" spans="1:17" ht="12.75">
      <c r="A49" s="147" t="s">
        <v>6</v>
      </c>
      <c r="B49" s="68">
        <v>6</v>
      </c>
      <c r="C49" s="69">
        <v>4</v>
      </c>
      <c r="D49" s="70">
        <v>24</v>
      </c>
      <c r="E49" s="71">
        <v>100</v>
      </c>
      <c r="F49" s="73">
        <v>20</v>
      </c>
      <c r="G49" s="73">
        <v>0</v>
      </c>
      <c r="H49" s="73">
        <v>1</v>
      </c>
      <c r="I49" s="73">
        <v>30</v>
      </c>
      <c r="J49" s="74">
        <v>56.4136</v>
      </c>
      <c r="K49" s="75">
        <v>56.1057268722467</v>
      </c>
      <c r="L49" s="67"/>
      <c r="M49" s="156">
        <v>1467</v>
      </c>
      <c r="N49" s="76">
        <v>2495.0446229137483</v>
      </c>
      <c r="O49" s="77">
        <v>44.470409029634176</v>
      </c>
      <c r="P49" s="162">
        <f t="shared" si="0"/>
        <v>188.5</v>
      </c>
      <c r="Q49" s="162">
        <f t="shared" si="1"/>
        <v>10.888086642599278</v>
      </c>
    </row>
    <row r="50" spans="1:17" ht="12.75">
      <c r="A50" s="147" t="s">
        <v>6</v>
      </c>
      <c r="B50" s="68">
        <v>1</v>
      </c>
      <c r="C50" s="69">
        <v>4</v>
      </c>
      <c r="D50" s="70">
        <v>25</v>
      </c>
      <c r="E50" s="71">
        <v>100</v>
      </c>
      <c r="F50" s="73">
        <v>20</v>
      </c>
      <c r="G50" s="73">
        <v>60</v>
      </c>
      <c r="H50" s="73">
        <v>90</v>
      </c>
      <c r="I50" s="73">
        <v>100</v>
      </c>
      <c r="J50" s="74">
        <v>60.3364</v>
      </c>
      <c r="K50" s="75">
        <v>55.68281938325991</v>
      </c>
      <c r="L50" s="67"/>
      <c r="M50" s="156">
        <v>753</v>
      </c>
      <c r="N50" s="76">
        <v>1197.423012188316</v>
      </c>
      <c r="O50" s="77">
        <v>21.504353146103462</v>
      </c>
      <c r="P50" s="162">
        <f t="shared" si="0"/>
        <v>1675</v>
      </c>
      <c r="Q50" s="162">
        <f t="shared" si="1"/>
        <v>96.75090252707581</v>
      </c>
    </row>
    <row r="51" spans="1:17" ht="12.75">
      <c r="A51" s="147" t="s">
        <v>6</v>
      </c>
      <c r="B51" s="68">
        <v>10</v>
      </c>
      <c r="C51" s="69">
        <v>4</v>
      </c>
      <c r="D51" s="70">
        <v>26</v>
      </c>
      <c r="E51" s="71">
        <v>100</v>
      </c>
      <c r="F51" s="73">
        <v>20</v>
      </c>
      <c r="G51" s="73">
        <v>40</v>
      </c>
      <c r="H51" s="73">
        <v>50</v>
      </c>
      <c r="I51" s="73">
        <v>100</v>
      </c>
      <c r="J51" s="74">
        <v>61.0836</v>
      </c>
      <c r="K51" s="75">
        <v>55.541850220264315</v>
      </c>
      <c r="L51" s="67"/>
      <c r="M51" s="156">
        <v>1033</v>
      </c>
      <c r="N51" s="76">
        <v>1622.585965307948</v>
      </c>
      <c r="O51" s="77">
        <v>29.21375429290167</v>
      </c>
      <c r="P51" s="162">
        <f t="shared" si="0"/>
        <v>1185</v>
      </c>
      <c r="Q51" s="162">
        <f t="shared" si="1"/>
        <v>68.44765342960288</v>
      </c>
    </row>
    <row r="52" spans="1:17" ht="12.75">
      <c r="A52" s="147" t="s">
        <v>6</v>
      </c>
      <c r="B52" s="68">
        <v>5</v>
      </c>
      <c r="C52" s="69">
        <v>4</v>
      </c>
      <c r="D52" s="70">
        <v>27</v>
      </c>
      <c r="E52" s="71">
        <v>100</v>
      </c>
      <c r="F52" s="73">
        <v>40</v>
      </c>
      <c r="G52" s="73">
        <v>0</v>
      </c>
      <c r="H52" s="73">
        <v>10</v>
      </c>
      <c r="I52" s="73">
        <v>10</v>
      </c>
      <c r="J52" s="74">
        <v>59.15333333333333</v>
      </c>
      <c r="K52" s="75">
        <v>57.93832599118943</v>
      </c>
      <c r="L52" s="67"/>
      <c r="M52" s="156">
        <v>1281</v>
      </c>
      <c r="N52" s="76">
        <v>2077.791309675296</v>
      </c>
      <c r="O52" s="77">
        <v>35.8621219051317</v>
      </c>
      <c r="P52" s="162">
        <f t="shared" si="0"/>
        <v>245</v>
      </c>
      <c r="Q52" s="162">
        <f t="shared" si="1"/>
        <v>14.151624548736464</v>
      </c>
    </row>
    <row r="53" spans="1:17" ht="12.75">
      <c r="A53" s="147" t="s">
        <v>6</v>
      </c>
      <c r="B53" s="68">
        <v>8</v>
      </c>
      <c r="C53" s="69">
        <v>4</v>
      </c>
      <c r="D53" s="70">
        <v>28</v>
      </c>
      <c r="E53" s="71">
        <v>100</v>
      </c>
      <c r="F53" s="73">
        <v>40</v>
      </c>
      <c r="G53" s="73">
        <v>0</v>
      </c>
      <c r="H53" s="73">
        <v>0</v>
      </c>
      <c r="I53" s="73">
        <v>5</v>
      </c>
      <c r="J53" s="74">
        <v>60.3364</v>
      </c>
      <c r="K53" s="75">
        <v>58.220264317180614</v>
      </c>
      <c r="L53" s="67"/>
      <c r="M53" s="156">
        <v>1293</v>
      </c>
      <c r="N53" s="76">
        <v>2056.132742044479</v>
      </c>
      <c r="O53" s="77">
        <v>35.316444646193766</v>
      </c>
      <c r="P53" s="162">
        <f t="shared" si="0"/>
        <v>140</v>
      </c>
      <c r="Q53" s="162">
        <f t="shared" si="1"/>
        <v>8.086642599277978</v>
      </c>
    </row>
    <row r="54" spans="1:17" ht="12.75">
      <c r="A54" s="147" t="s">
        <v>6</v>
      </c>
      <c r="B54" s="68">
        <v>11</v>
      </c>
      <c r="C54" s="69">
        <v>4</v>
      </c>
      <c r="D54" s="70">
        <v>29</v>
      </c>
      <c r="E54" s="71">
        <v>100</v>
      </c>
      <c r="F54" s="73">
        <v>30</v>
      </c>
      <c r="G54" s="73">
        <v>0</v>
      </c>
      <c r="H54" s="73">
        <v>0</v>
      </c>
      <c r="I54" s="73">
        <v>0</v>
      </c>
      <c r="J54" s="74">
        <v>60.71</v>
      </c>
      <c r="K54" s="75">
        <v>58.92511013215859</v>
      </c>
      <c r="L54" s="67"/>
      <c r="M54" s="156">
        <v>1683</v>
      </c>
      <c r="N54" s="76">
        <v>2659.8423791303644</v>
      </c>
      <c r="O54" s="77">
        <v>45.13937051903354</v>
      </c>
      <c r="P54" s="162">
        <f t="shared" si="0"/>
        <v>90</v>
      </c>
      <c r="Q54" s="162">
        <f t="shared" si="1"/>
        <v>5.1985559566787005</v>
      </c>
    </row>
    <row r="55" spans="1:17" ht="12.75">
      <c r="A55" s="147" t="s">
        <v>6</v>
      </c>
      <c r="B55" s="68">
        <v>9</v>
      </c>
      <c r="C55" s="69">
        <v>4</v>
      </c>
      <c r="D55" s="70">
        <v>30</v>
      </c>
      <c r="E55" s="71">
        <v>100</v>
      </c>
      <c r="F55" s="73">
        <v>50</v>
      </c>
      <c r="G55" s="73">
        <v>0</v>
      </c>
      <c r="H55" s="73">
        <v>10</v>
      </c>
      <c r="I55" s="73">
        <v>50</v>
      </c>
      <c r="J55" s="74">
        <v>58.375</v>
      </c>
      <c r="K55" s="75">
        <v>57.797356828193834</v>
      </c>
      <c r="L55" s="67"/>
      <c r="M55" s="156">
        <v>1401</v>
      </c>
      <c r="N55" s="76">
        <v>2302.7312775330397</v>
      </c>
      <c r="O55" s="77">
        <v>39.84146341463415</v>
      </c>
      <c r="P55" s="162">
        <f t="shared" si="0"/>
        <v>435</v>
      </c>
      <c r="Q55" s="162">
        <f t="shared" si="1"/>
        <v>25.12635379061372</v>
      </c>
    </row>
    <row r="56" spans="1:17" ht="12.75">
      <c r="A56" s="147" t="s">
        <v>6</v>
      </c>
      <c r="B56" s="68">
        <v>3</v>
      </c>
      <c r="C56" s="69">
        <v>3</v>
      </c>
      <c r="D56" s="70">
        <v>31</v>
      </c>
      <c r="E56" s="71">
        <v>100</v>
      </c>
      <c r="F56" s="73">
        <v>40</v>
      </c>
      <c r="G56" s="73">
        <v>0</v>
      </c>
      <c r="H56" s="73">
        <v>1</v>
      </c>
      <c r="I56" s="73">
        <v>20</v>
      </c>
      <c r="J56" s="74">
        <v>63.045</v>
      </c>
      <c r="K56" s="75">
        <v>57.37444933920705</v>
      </c>
      <c r="L56" s="67"/>
      <c r="M56" s="156">
        <v>1617</v>
      </c>
      <c r="N56" s="76">
        <v>2460.8853965229364</v>
      </c>
      <c r="O56" s="77">
        <v>42.89166039701371</v>
      </c>
      <c r="P56" s="162">
        <f t="shared" si="0"/>
        <v>208.5</v>
      </c>
      <c r="Q56" s="162">
        <f t="shared" si="1"/>
        <v>12.043321299638988</v>
      </c>
    </row>
    <row r="57" spans="1:17" ht="12.75">
      <c r="A57" s="147" t="s">
        <v>6</v>
      </c>
      <c r="B57" s="68">
        <v>1</v>
      </c>
      <c r="C57" s="69">
        <v>3</v>
      </c>
      <c r="D57" s="70">
        <v>32</v>
      </c>
      <c r="E57" s="71">
        <v>100</v>
      </c>
      <c r="F57" s="73">
        <v>40</v>
      </c>
      <c r="G57" s="73">
        <v>60</v>
      </c>
      <c r="H57" s="73">
        <v>90</v>
      </c>
      <c r="I57" s="73">
        <v>100</v>
      </c>
      <c r="J57" s="74">
        <v>61.0836</v>
      </c>
      <c r="K57" s="75">
        <v>55.9647577092511</v>
      </c>
      <c r="L57" s="67"/>
      <c r="M57" s="156">
        <v>772</v>
      </c>
      <c r="N57" s="76">
        <v>1212.61990824563</v>
      </c>
      <c r="O57" s="77">
        <v>21.667562907096823</v>
      </c>
      <c r="P57" s="162">
        <f t="shared" si="0"/>
        <v>1735</v>
      </c>
      <c r="Q57" s="162">
        <f t="shared" si="1"/>
        <v>100.21660649819495</v>
      </c>
    </row>
    <row r="58" spans="1:17" ht="12.75">
      <c r="A58" s="147" t="s">
        <v>6</v>
      </c>
      <c r="B58" s="68">
        <v>12</v>
      </c>
      <c r="C58" s="69">
        <v>3</v>
      </c>
      <c r="D58" s="70">
        <v>33</v>
      </c>
      <c r="E58" s="71">
        <v>100</v>
      </c>
      <c r="F58" s="73">
        <v>30</v>
      </c>
      <c r="G58" s="73">
        <v>1</v>
      </c>
      <c r="H58" s="73">
        <v>0</v>
      </c>
      <c r="I58" s="73">
        <v>1</v>
      </c>
      <c r="J58" s="74">
        <v>60.3364</v>
      </c>
      <c r="K58" s="75">
        <v>57.51541850220264</v>
      </c>
      <c r="L58" s="67"/>
      <c r="M58" s="156">
        <v>1498</v>
      </c>
      <c r="N58" s="76">
        <v>2382.124398749134</v>
      </c>
      <c r="O58" s="77">
        <v>41.41714449418301</v>
      </c>
      <c r="P58" s="162">
        <f t="shared" si="0"/>
        <v>101.5</v>
      </c>
      <c r="Q58" s="162">
        <f t="shared" si="1"/>
        <v>5.862815884476534</v>
      </c>
    </row>
    <row r="59" spans="1:17" ht="12.75">
      <c r="A59" s="147" t="s">
        <v>6</v>
      </c>
      <c r="B59" s="68">
        <v>11</v>
      </c>
      <c r="C59" s="69">
        <v>3</v>
      </c>
      <c r="D59" s="70">
        <v>34</v>
      </c>
      <c r="E59" s="71">
        <v>100</v>
      </c>
      <c r="F59" s="73">
        <v>30</v>
      </c>
      <c r="G59" s="73">
        <v>0</v>
      </c>
      <c r="H59" s="73">
        <v>0</v>
      </c>
      <c r="I59" s="73">
        <v>0</v>
      </c>
      <c r="J59" s="74">
        <v>57.59666666666667</v>
      </c>
      <c r="K59" s="75">
        <v>57.51541850220264</v>
      </c>
      <c r="L59" s="67"/>
      <c r="M59" s="156">
        <v>1525</v>
      </c>
      <c r="N59" s="76">
        <v>2540.414085188585</v>
      </c>
      <c r="O59" s="77">
        <v>44.16927062942776</v>
      </c>
      <c r="P59" s="162">
        <f t="shared" si="0"/>
        <v>90</v>
      </c>
      <c r="Q59" s="162">
        <f t="shared" si="1"/>
        <v>5.1985559566787005</v>
      </c>
    </row>
    <row r="60" spans="1:17" ht="12.75">
      <c r="A60" s="147" t="s">
        <v>6</v>
      </c>
      <c r="B60" s="68">
        <v>2</v>
      </c>
      <c r="C60" s="69">
        <v>3</v>
      </c>
      <c r="D60" s="70">
        <v>35</v>
      </c>
      <c r="E60" s="71">
        <v>100</v>
      </c>
      <c r="F60" s="73">
        <v>40</v>
      </c>
      <c r="G60" s="73">
        <v>0</v>
      </c>
      <c r="H60" s="73">
        <v>0</v>
      </c>
      <c r="I60" s="73">
        <v>0</v>
      </c>
      <c r="J60" s="74">
        <v>63.4186</v>
      </c>
      <c r="K60" s="75">
        <v>55.541850220264315</v>
      </c>
      <c r="L60" s="79"/>
      <c r="M60" s="156">
        <v>2073</v>
      </c>
      <c r="N60" s="76">
        <v>3136.2788534738434</v>
      </c>
      <c r="O60" s="77">
        <v>56.46694953510172</v>
      </c>
      <c r="P60" s="162">
        <f t="shared" si="0"/>
        <v>120</v>
      </c>
      <c r="Q60" s="162">
        <f t="shared" si="1"/>
        <v>6.931407942238267</v>
      </c>
    </row>
    <row r="61" spans="1:17" ht="12.75">
      <c r="A61" s="147" t="s">
        <v>6</v>
      </c>
      <c r="B61" s="68">
        <v>7</v>
      </c>
      <c r="C61" s="69">
        <v>3</v>
      </c>
      <c r="D61" s="70">
        <v>36</v>
      </c>
      <c r="E61" s="71">
        <v>100</v>
      </c>
      <c r="F61" s="73">
        <v>30</v>
      </c>
      <c r="G61" s="73">
        <v>0</v>
      </c>
      <c r="H61" s="73">
        <v>0</v>
      </c>
      <c r="I61" s="73">
        <v>0</v>
      </c>
      <c r="J61" s="74">
        <v>58.375</v>
      </c>
      <c r="K61" s="75">
        <v>56.1057268722467</v>
      </c>
      <c r="L61" s="79"/>
      <c r="M61" s="156">
        <v>2123</v>
      </c>
      <c r="N61" s="76">
        <v>3489.435047967625</v>
      </c>
      <c r="O61" s="77">
        <v>62.19391927517673</v>
      </c>
      <c r="P61" s="162">
        <f t="shared" si="0"/>
        <v>90</v>
      </c>
      <c r="Q61" s="162">
        <f t="shared" si="1"/>
        <v>5.1985559566787005</v>
      </c>
    </row>
    <row r="62" spans="1:17" ht="12.75">
      <c r="A62" s="147" t="s">
        <v>6</v>
      </c>
      <c r="B62" s="68">
        <v>9</v>
      </c>
      <c r="C62" s="69">
        <v>2</v>
      </c>
      <c r="D62" s="70">
        <v>37</v>
      </c>
      <c r="E62" s="71">
        <v>100</v>
      </c>
      <c r="F62" s="73">
        <v>30</v>
      </c>
      <c r="G62" s="73">
        <v>20</v>
      </c>
      <c r="H62" s="73">
        <v>30</v>
      </c>
      <c r="I62" s="73">
        <v>80</v>
      </c>
      <c r="J62" s="74">
        <v>61.5039</v>
      </c>
      <c r="K62" s="75">
        <v>54.97797356828194</v>
      </c>
      <c r="L62" s="67"/>
      <c r="M62" s="156">
        <v>1212</v>
      </c>
      <c r="N62" s="76">
        <v>1890.7407418947173</v>
      </c>
      <c r="O62" s="77">
        <v>34.39087727645039</v>
      </c>
      <c r="P62" s="162">
        <f t="shared" si="0"/>
        <v>815</v>
      </c>
      <c r="Q62" s="162">
        <f t="shared" si="1"/>
        <v>47.075812274368225</v>
      </c>
    </row>
    <row r="63" spans="1:17" ht="12.75">
      <c r="A63" s="147" t="s">
        <v>6</v>
      </c>
      <c r="B63" s="68">
        <v>3</v>
      </c>
      <c r="C63" s="69">
        <v>2</v>
      </c>
      <c r="D63" s="70">
        <v>38</v>
      </c>
      <c r="E63" s="71">
        <v>100</v>
      </c>
      <c r="F63" s="73">
        <v>20</v>
      </c>
      <c r="G63" s="73">
        <v>0</v>
      </c>
      <c r="H63" s="73">
        <v>1</v>
      </c>
      <c r="I63" s="73">
        <v>30</v>
      </c>
      <c r="J63" s="74">
        <v>58.375</v>
      </c>
      <c r="K63" s="75">
        <v>56.669603524229075</v>
      </c>
      <c r="L63" s="67"/>
      <c r="M63" s="156">
        <v>1521</v>
      </c>
      <c r="N63" s="76">
        <v>2499.96736126178</v>
      </c>
      <c r="O63" s="77">
        <v>44.11478474863371</v>
      </c>
      <c r="P63" s="162">
        <f t="shared" si="0"/>
        <v>188.5</v>
      </c>
      <c r="Q63" s="162">
        <f t="shared" si="1"/>
        <v>10.888086642599278</v>
      </c>
    </row>
    <row r="64" spans="1:17" ht="12.75">
      <c r="A64" s="147" t="s">
        <v>6</v>
      </c>
      <c r="B64" s="68">
        <v>7</v>
      </c>
      <c r="C64" s="69">
        <v>2</v>
      </c>
      <c r="D64" s="70">
        <v>39</v>
      </c>
      <c r="E64" s="71">
        <v>100</v>
      </c>
      <c r="F64" s="73">
        <v>20</v>
      </c>
      <c r="G64" s="73">
        <v>0</v>
      </c>
      <c r="H64" s="73">
        <v>0</v>
      </c>
      <c r="I64" s="73">
        <v>0</v>
      </c>
      <c r="J64" s="74">
        <v>60.3364</v>
      </c>
      <c r="K64" s="75">
        <v>57.51541850220264</v>
      </c>
      <c r="L64" s="67"/>
      <c r="M64" s="156">
        <v>2121</v>
      </c>
      <c r="N64" s="76">
        <v>3372.8209944905957</v>
      </c>
      <c r="O64" s="77">
        <v>58.64203169036192</v>
      </c>
      <c r="P64" s="162">
        <f t="shared" si="0"/>
        <v>60</v>
      </c>
      <c r="Q64" s="162">
        <f t="shared" si="1"/>
        <v>3.4657039711191335</v>
      </c>
    </row>
    <row r="65" spans="1:17" ht="12.75">
      <c r="A65" s="147" t="s">
        <v>6</v>
      </c>
      <c r="B65" s="68">
        <v>2</v>
      </c>
      <c r="C65" s="69">
        <v>2</v>
      </c>
      <c r="D65" s="70">
        <v>40</v>
      </c>
      <c r="E65" s="71">
        <v>100</v>
      </c>
      <c r="F65" s="73">
        <v>40</v>
      </c>
      <c r="G65" s="73">
        <v>0</v>
      </c>
      <c r="H65" s="73">
        <v>0</v>
      </c>
      <c r="I65" s="73">
        <v>0</v>
      </c>
      <c r="J65" s="74">
        <v>58.0014</v>
      </c>
      <c r="K65" s="75">
        <v>57.09251101321586</v>
      </c>
      <c r="L65" s="67"/>
      <c r="M65" s="156">
        <v>1694</v>
      </c>
      <c r="N65" s="76">
        <v>2802.2504515271535</v>
      </c>
      <c r="O65" s="77">
        <v>49.082627507458625</v>
      </c>
      <c r="P65" s="162">
        <f t="shared" si="0"/>
        <v>120</v>
      </c>
      <c r="Q65" s="162">
        <f t="shared" si="1"/>
        <v>6.931407942238267</v>
      </c>
    </row>
    <row r="66" spans="1:17" ht="12.75">
      <c r="A66" s="147" t="s">
        <v>6</v>
      </c>
      <c r="B66" s="68">
        <v>8</v>
      </c>
      <c r="C66" s="69">
        <v>2</v>
      </c>
      <c r="D66" s="70">
        <v>41</v>
      </c>
      <c r="E66" s="71">
        <v>100</v>
      </c>
      <c r="F66" s="73">
        <v>30</v>
      </c>
      <c r="G66" s="73">
        <v>5</v>
      </c>
      <c r="H66" s="73">
        <v>0</v>
      </c>
      <c r="I66" s="73">
        <v>20</v>
      </c>
      <c r="J66" s="74">
        <v>60.3364</v>
      </c>
      <c r="K66" s="75">
        <v>54.13215859030837</v>
      </c>
      <c r="L66" s="67"/>
      <c r="M66" s="156">
        <v>1196</v>
      </c>
      <c r="N66" s="76">
        <v>1901.8830313110573</v>
      </c>
      <c r="O66" s="77">
        <v>35.13406967021566</v>
      </c>
      <c r="P66" s="162">
        <f t="shared" si="0"/>
        <v>207.5</v>
      </c>
      <c r="Q66" s="162">
        <f t="shared" si="1"/>
        <v>11.985559566787003</v>
      </c>
    </row>
    <row r="67" spans="1:17" ht="12.75">
      <c r="A67" s="147" t="s">
        <v>6</v>
      </c>
      <c r="B67" s="68">
        <v>11</v>
      </c>
      <c r="C67" s="69">
        <v>2</v>
      </c>
      <c r="D67" s="70">
        <v>42</v>
      </c>
      <c r="E67" s="71">
        <v>100</v>
      </c>
      <c r="F67" s="73">
        <v>20</v>
      </c>
      <c r="G67" s="73">
        <v>0</v>
      </c>
      <c r="H67" s="73">
        <v>0</v>
      </c>
      <c r="I67" s="73">
        <v>0</v>
      </c>
      <c r="J67" s="74">
        <v>58.748599999999996</v>
      </c>
      <c r="K67" s="75">
        <v>56.1057268722467</v>
      </c>
      <c r="L67" s="67"/>
      <c r="M67" s="156">
        <v>1864</v>
      </c>
      <c r="N67" s="76">
        <v>3044.2506298884755</v>
      </c>
      <c r="O67" s="77">
        <v>54.25917815520445</v>
      </c>
      <c r="P67" s="162">
        <f t="shared" si="0"/>
        <v>60</v>
      </c>
      <c r="Q67" s="162">
        <f t="shared" si="1"/>
        <v>3.4657039711191335</v>
      </c>
    </row>
    <row r="68" spans="1:17" ht="12.75">
      <c r="A68" s="147" t="s">
        <v>6</v>
      </c>
      <c r="B68" s="68">
        <v>7</v>
      </c>
      <c r="C68" s="69">
        <v>1</v>
      </c>
      <c r="D68" s="70">
        <v>43</v>
      </c>
      <c r="E68" s="71">
        <v>100</v>
      </c>
      <c r="F68" s="73">
        <v>20</v>
      </c>
      <c r="G68" s="73">
        <v>0</v>
      </c>
      <c r="H68" s="73">
        <v>0</v>
      </c>
      <c r="I68" s="73">
        <v>0</v>
      </c>
      <c r="J68" s="74">
        <v>58.748599999999996</v>
      </c>
      <c r="K68" s="75">
        <v>53.991189427312776</v>
      </c>
      <c r="L68" s="67"/>
      <c r="M68" s="156">
        <v>498</v>
      </c>
      <c r="N68" s="76">
        <v>813.3244708607624</v>
      </c>
      <c r="O68" s="77">
        <v>15.06402210226771</v>
      </c>
      <c r="P68" s="162">
        <f t="shared" si="0"/>
        <v>60</v>
      </c>
      <c r="Q68" s="162">
        <f t="shared" si="1"/>
        <v>3.4657039711191335</v>
      </c>
    </row>
    <row r="69" spans="1:17" ht="12.75">
      <c r="A69" s="147" t="s">
        <v>6</v>
      </c>
      <c r="B69" s="68">
        <v>10</v>
      </c>
      <c r="C69" s="69">
        <v>1</v>
      </c>
      <c r="D69" s="70">
        <v>44</v>
      </c>
      <c r="E69" s="71">
        <v>100</v>
      </c>
      <c r="F69" s="73">
        <v>20</v>
      </c>
      <c r="G69" s="73">
        <v>50</v>
      </c>
      <c r="H69" s="73">
        <v>80</v>
      </c>
      <c r="I69" s="73">
        <v>100</v>
      </c>
      <c r="J69" s="74">
        <v>58.748599999999996</v>
      </c>
      <c r="K69" s="75">
        <v>55.25991189427313</v>
      </c>
      <c r="L69" s="67"/>
      <c r="M69" s="156">
        <v>797</v>
      </c>
      <c r="N69" s="76">
        <v>1301.6457897108987</v>
      </c>
      <c r="O69" s="77">
        <v>23.554974032555325</v>
      </c>
      <c r="P69" s="162">
        <f t="shared" si="0"/>
        <v>1515</v>
      </c>
      <c r="Q69" s="162">
        <f t="shared" si="1"/>
        <v>87.50902527075812</v>
      </c>
    </row>
    <row r="70" spans="1:17" ht="12.75">
      <c r="A70" s="147" t="s">
        <v>6</v>
      </c>
      <c r="B70" s="68">
        <v>11</v>
      </c>
      <c r="C70" s="69">
        <v>1</v>
      </c>
      <c r="D70" s="70">
        <v>45</v>
      </c>
      <c r="E70" s="71">
        <v>100</v>
      </c>
      <c r="F70" s="73">
        <v>40</v>
      </c>
      <c r="G70" s="73">
        <v>10</v>
      </c>
      <c r="H70" s="73">
        <v>0</v>
      </c>
      <c r="I70" s="73">
        <v>0</v>
      </c>
      <c r="J70" s="74">
        <v>61.0836</v>
      </c>
      <c r="K70" s="75">
        <v>57.797356828193834</v>
      </c>
      <c r="L70" s="67"/>
      <c r="M70" s="156">
        <v>1874</v>
      </c>
      <c r="N70" s="76">
        <v>2943.5877047309727</v>
      </c>
      <c r="O70" s="77">
        <v>50.92945190350082</v>
      </c>
      <c r="P70" s="162">
        <f t="shared" si="0"/>
        <v>195</v>
      </c>
      <c r="Q70" s="162">
        <f t="shared" si="1"/>
        <v>11.263537906137184</v>
      </c>
    </row>
    <row r="71" spans="1:17" ht="12.75">
      <c r="A71" s="147" t="s">
        <v>6</v>
      </c>
      <c r="B71" s="68">
        <v>6</v>
      </c>
      <c r="C71" s="69">
        <v>1</v>
      </c>
      <c r="D71" s="70">
        <v>46</v>
      </c>
      <c r="E71" s="71">
        <v>100</v>
      </c>
      <c r="F71" s="73">
        <v>30</v>
      </c>
      <c r="G71" s="73">
        <v>1</v>
      </c>
      <c r="H71" s="73">
        <v>0</v>
      </c>
      <c r="I71" s="73">
        <v>40</v>
      </c>
      <c r="J71" s="74">
        <v>61.0836</v>
      </c>
      <c r="K71" s="75">
        <v>54.55506607929515</v>
      </c>
      <c r="L71" s="67"/>
      <c r="M71" s="156">
        <v>1393</v>
      </c>
      <c r="N71" s="76">
        <v>2188.0563888421802</v>
      </c>
      <c r="O71" s="77">
        <v>40.10729976317627</v>
      </c>
      <c r="P71" s="162">
        <f t="shared" si="0"/>
        <v>257.5</v>
      </c>
      <c r="Q71" s="162">
        <f t="shared" si="1"/>
        <v>14.873646209386282</v>
      </c>
    </row>
    <row r="72" spans="1:17" ht="12.75">
      <c r="A72" s="147" t="s">
        <v>6</v>
      </c>
      <c r="B72" s="68">
        <v>3</v>
      </c>
      <c r="C72" s="69">
        <v>1</v>
      </c>
      <c r="D72" s="70">
        <v>47</v>
      </c>
      <c r="E72" s="71">
        <v>100</v>
      </c>
      <c r="F72" s="73">
        <v>20</v>
      </c>
      <c r="G72" s="73">
        <v>0</v>
      </c>
      <c r="H72" s="73">
        <v>1</v>
      </c>
      <c r="I72" s="73">
        <v>30</v>
      </c>
      <c r="J72" s="74">
        <v>59.5425</v>
      </c>
      <c r="K72" s="75">
        <v>54.69603524229075</v>
      </c>
      <c r="L72" s="67"/>
      <c r="M72" s="156">
        <v>1191</v>
      </c>
      <c r="N72" s="76">
        <v>1919.1844421644557</v>
      </c>
      <c r="O72" s="77">
        <v>35.088182053103374</v>
      </c>
      <c r="P72" s="162">
        <f t="shared" si="0"/>
        <v>188.5</v>
      </c>
      <c r="Q72" s="162">
        <f t="shared" si="1"/>
        <v>10.888086642599278</v>
      </c>
    </row>
    <row r="73" spans="1:17" ht="12.75">
      <c r="A73" s="147" t="s">
        <v>6</v>
      </c>
      <c r="B73" s="68">
        <v>2</v>
      </c>
      <c r="C73" s="69">
        <v>1</v>
      </c>
      <c r="D73" s="70">
        <v>48</v>
      </c>
      <c r="E73" s="71">
        <v>100</v>
      </c>
      <c r="F73" s="73">
        <v>30</v>
      </c>
      <c r="G73" s="73">
        <v>0</v>
      </c>
      <c r="H73" s="73">
        <v>5</v>
      </c>
      <c r="I73" s="73">
        <v>0</v>
      </c>
      <c r="J73" s="74">
        <v>62.6714</v>
      </c>
      <c r="K73" s="75">
        <v>57.65638766519824</v>
      </c>
      <c r="L73" s="67"/>
      <c r="M73" s="156">
        <v>1635</v>
      </c>
      <c r="N73" s="76">
        <v>2503.1125566356955</v>
      </c>
      <c r="O73" s="77">
        <v>43.414314666587934</v>
      </c>
      <c r="P73" s="162">
        <f t="shared" si="0"/>
        <v>132.5</v>
      </c>
      <c r="Q73" s="162">
        <f t="shared" si="1"/>
        <v>7.653429602888087</v>
      </c>
    </row>
    <row r="74" spans="1:17" ht="12.75">
      <c r="A74" s="148" t="s">
        <v>7</v>
      </c>
      <c r="B74" s="64">
        <v>1</v>
      </c>
      <c r="C74" s="65">
        <v>1</v>
      </c>
      <c r="D74" s="66">
        <v>49</v>
      </c>
      <c r="E74" s="71">
        <v>100</v>
      </c>
      <c r="F74" s="73">
        <v>30</v>
      </c>
      <c r="G74" s="73">
        <v>60</v>
      </c>
      <c r="H74" s="80" t="s">
        <v>171</v>
      </c>
      <c r="I74" s="80" t="s">
        <v>176</v>
      </c>
      <c r="J74" s="74">
        <v>61.088269999999994</v>
      </c>
      <c r="K74" s="75">
        <v>59.20704845814978</v>
      </c>
      <c r="L74" s="67"/>
      <c r="M74" s="156">
        <v>2124</v>
      </c>
      <c r="N74" s="76">
        <v>3336.020451416844</v>
      </c>
      <c r="O74" s="77">
        <v>56.34498827913866</v>
      </c>
      <c r="P74" s="162">
        <f t="shared" si="0"/>
        <v>745</v>
      </c>
      <c r="Q74" s="162">
        <f>P74/1180*100</f>
        <v>63.13559322033898</v>
      </c>
    </row>
    <row r="75" spans="1:17" ht="12.75">
      <c r="A75" s="148" t="s">
        <v>7</v>
      </c>
      <c r="B75" s="64">
        <v>4</v>
      </c>
      <c r="C75" s="65">
        <v>1</v>
      </c>
      <c r="D75" s="66">
        <v>50</v>
      </c>
      <c r="E75" s="71">
        <v>100</v>
      </c>
      <c r="F75" s="73">
        <v>30</v>
      </c>
      <c r="G75" s="73">
        <v>0</v>
      </c>
      <c r="H75" s="73">
        <v>0</v>
      </c>
      <c r="I75" s="73">
        <v>0</v>
      </c>
      <c r="J75" s="74">
        <v>56.4136</v>
      </c>
      <c r="K75" s="75">
        <v>60.47577092511013</v>
      </c>
      <c r="L75" s="67"/>
      <c r="M75" s="156">
        <v>2331</v>
      </c>
      <c r="N75" s="76">
        <v>3964.518756654361</v>
      </c>
      <c r="O75" s="77">
        <v>65.55548934735867</v>
      </c>
      <c r="P75" s="162">
        <f t="shared" si="0"/>
        <v>90</v>
      </c>
      <c r="Q75" s="162">
        <f aca="true" t="shared" si="2" ref="Q75:Q121">P75/1180*100</f>
        <v>7.627118644067797</v>
      </c>
    </row>
    <row r="76" spans="1:17" ht="12.75">
      <c r="A76" s="148" t="s">
        <v>7</v>
      </c>
      <c r="B76" s="64">
        <v>5</v>
      </c>
      <c r="C76" s="65">
        <v>1</v>
      </c>
      <c r="D76" s="66">
        <v>51</v>
      </c>
      <c r="E76" s="71">
        <v>100</v>
      </c>
      <c r="F76" s="73">
        <v>30</v>
      </c>
      <c r="G76" s="73">
        <v>1</v>
      </c>
      <c r="H76" s="73">
        <v>0</v>
      </c>
      <c r="I76" s="73">
        <v>0</v>
      </c>
      <c r="J76" s="74">
        <v>60.3364</v>
      </c>
      <c r="K76" s="75">
        <v>60.61674008810573</v>
      </c>
      <c r="L76" s="79"/>
      <c r="M76" s="156">
        <v>2509</v>
      </c>
      <c r="N76" s="76">
        <v>3989.8198374242834</v>
      </c>
      <c r="O76" s="77">
        <v>65.82042900401979</v>
      </c>
      <c r="P76" s="162">
        <f t="shared" si="0"/>
        <v>97.5</v>
      </c>
      <c r="Q76" s="162">
        <f t="shared" si="2"/>
        <v>8.26271186440678</v>
      </c>
    </row>
    <row r="77" spans="1:17" ht="12.75">
      <c r="A77" s="148" t="s">
        <v>7</v>
      </c>
      <c r="B77" s="64">
        <v>8</v>
      </c>
      <c r="C77" s="65">
        <v>1</v>
      </c>
      <c r="D77" s="66">
        <v>52</v>
      </c>
      <c r="E77" s="71">
        <v>100</v>
      </c>
      <c r="F77" s="73">
        <v>20</v>
      </c>
      <c r="G77" s="73">
        <v>5</v>
      </c>
      <c r="H77" s="73">
        <v>0</v>
      </c>
      <c r="I77" s="73">
        <v>0</v>
      </c>
      <c r="J77" s="74">
        <v>61.8775</v>
      </c>
      <c r="K77" s="75">
        <v>60.47577092511013</v>
      </c>
      <c r="L77" s="67"/>
      <c r="M77" s="156">
        <v>2681</v>
      </c>
      <c r="N77" s="76">
        <v>4157.153620100251</v>
      </c>
      <c r="O77" s="77">
        <v>68.74081233703066</v>
      </c>
      <c r="P77" s="162">
        <f t="shared" si="0"/>
        <v>97.5</v>
      </c>
      <c r="Q77" s="162">
        <f t="shared" si="2"/>
        <v>8.26271186440678</v>
      </c>
    </row>
    <row r="78" spans="1:17" ht="12.75">
      <c r="A78" s="148" t="s">
        <v>7</v>
      </c>
      <c r="B78" s="64">
        <v>9</v>
      </c>
      <c r="C78" s="65">
        <v>1</v>
      </c>
      <c r="D78" s="66">
        <v>53</v>
      </c>
      <c r="E78" s="71">
        <v>100</v>
      </c>
      <c r="F78" s="73">
        <v>30</v>
      </c>
      <c r="G78" s="73">
        <v>0</v>
      </c>
      <c r="H78" s="73">
        <v>0</v>
      </c>
      <c r="I78" s="73">
        <v>0</v>
      </c>
      <c r="J78" s="74">
        <v>59.1689</v>
      </c>
      <c r="K78" s="75">
        <v>60.61674008810573</v>
      </c>
      <c r="L78" s="67"/>
      <c r="M78" s="156">
        <v>2088</v>
      </c>
      <c r="N78" s="76">
        <v>3385.860158721465</v>
      </c>
      <c r="O78" s="77">
        <v>55.856850002163696</v>
      </c>
      <c r="P78" s="162">
        <f t="shared" si="0"/>
        <v>90</v>
      </c>
      <c r="Q78" s="162">
        <f t="shared" si="2"/>
        <v>7.627118644067797</v>
      </c>
    </row>
    <row r="79" spans="1:17" ht="12.75">
      <c r="A79" s="148" t="s">
        <v>7</v>
      </c>
      <c r="B79" s="64">
        <v>12</v>
      </c>
      <c r="C79" s="65">
        <v>1</v>
      </c>
      <c r="D79" s="66">
        <v>54</v>
      </c>
      <c r="E79" s="71">
        <v>100</v>
      </c>
      <c r="F79" s="73">
        <v>20</v>
      </c>
      <c r="G79" s="73">
        <v>1</v>
      </c>
      <c r="H79" s="73">
        <v>0</v>
      </c>
      <c r="I79" s="73">
        <v>0</v>
      </c>
      <c r="J79" s="74">
        <v>56.4136</v>
      </c>
      <c r="K79" s="75">
        <v>60.757709251101325</v>
      </c>
      <c r="L79" s="67"/>
      <c r="M79" s="156">
        <v>2047</v>
      </c>
      <c r="N79" s="76">
        <v>3481.49716639703</v>
      </c>
      <c r="O79" s="77">
        <v>57.30132372187687</v>
      </c>
      <c r="P79" s="162">
        <f t="shared" si="0"/>
        <v>67.5</v>
      </c>
      <c r="Q79" s="162">
        <f t="shared" si="2"/>
        <v>5.720338983050848</v>
      </c>
    </row>
    <row r="80" spans="1:17" ht="12.75">
      <c r="A80" s="148" t="s">
        <v>7</v>
      </c>
      <c r="B80" s="64">
        <v>1</v>
      </c>
      <c r="C80" s="65">
        <v>2</v>
      </c>
      <c r="D80" s="66">
        <v>55</v>
      </c>
      <c r="E80" s="71">
        <v>100</v>
      </c>
      <c r="F80" s="73">
        <v>30</v>
      </c>
      <c r="G80" s="73">
        <v>60</v>
      </c>
      <c r="H80" s="80" t="s">
        <v>178</v>
      </c>
      <c r="I80" s="80" t="s">
        <v>177</v>
      </c>
      <c r="J80" s="74">
        <v>59.5425</v>
      </c>
      <c r="K80" s="75">
        <v>59.348017621145374</v>
      </c>
      <c r="L80" s="67"/>
      <c r="M80" s="156">
        <v>1875</v>
      </c>
      <c r="N80" s="76">
        <v>3021.3860865309434</v>
      </c>
      <c r="O80" s="77">
        <v>50.90963788914223</v>
      </c>
      <c r="P80" s="162">
        <f t="shared" si="0"/>
        <v>1330</v>
      </c>
      <c r="Q80" s="162">
        <f t="shared" si="2"/>
        <v>112.71186440677967</v>
      </c>
    </row>
    <row r="81" spans="1:17" ht="12.75">
      <c r="A81" s="148" t="s">
        <v>7</v>
      </c>
      <c r="B81" s="64">
        <v>4</v>
      </c>
      <c r="C81" s="65">
        <v>2</v>
      </c>
      <c r="D81" s="66">
        <v>56</v>
      </c>
      <c r="E81" s="71">
        <v>100</v>
      </c>
      <c r="F81" s="73">
        <v>30</v>
      </c>
      <c r="G81" s="73">
        <v>0</v>
      </c>
      <c r="H81" s="73">
        <v>0</v>
      </c>
      <c r="I81" s="73">
        <v>0</v>
      </c>
      <c r="J81" s="74">
        <v>56.4136</v>
      </c>
      <c r="K81" s="75">
        <v>59.91189427312775</v>
      </c>
      <c r="L81" s="67"/>
      <c r="M81" s="156">
        <v>2417</v>
      </c>
      <c r="N81" s="76">
        <v>4110.785857929469</v>
      </c>
      <c r="O81" s="77">
        <v>68.61385218749923</v>
      </c>
      <c r="P81" s="162">
        <f t="shared" si="0"/>
        <v>90</v>
      </c>
      <c r="Q81" s="162">
        <f t="shared" si="2"/>
        <v>7.627118644067797</v>
      </c>
    </row>
    <row r="82" spans="1:17" ht="12.75">
      <c r="A82" s="148" t="s">
        <v>7</v>
      </c>
      <c r="B82" s="64">
        <v>6</v>
      </c>
      <c r="C82" s="65">
        <v>2</v>
      </c>
      <c r="D82" s="66">
        <v>57</v>
      </c>
      <c r="E82" s="71">
        <v>100</v>
      </c>
      <c r="F82" s="73">
        <v>30</v>
      </c>
      <c r="G82" s="73">
        <v>0</v>
      </c>
      <c r="H82" s="73">
        <v>0</v>
      </c>
      <c r="I82" s="73">
        <v>0</v>
      </c>
      <c r="J82" s="74">
        <v>57.5811</v>
      </c>
      <c r="K82" s="75">
        <v>59.91189427312775</v>
      </c>
      <c r="L82" s="67"/>
      <c r="M82" s="156">
        <v>2497</v>
      </c>
      <c r="N82" s="76">
        <v>4160.740242892199</v>
      </c>
      <c r="O82" s="77">
        <v>69.44764964239185</v>
      </c>
      <c r="P82" s="162">
        <f t="shared" si="0"/>
        <v>90</v>
      </c>
      <c r="Q82" s="162">
        <f t="shared" si="2"/>
        <v>7.627118644067797</v>
      </c>
    </row>
    <row r="83" spans="1:17" ht="12.75">
      <c r="A83" s="148" t="s">
        <v>7</v>
      </c>
      <c r="B83" s="64">
        <v>5</v>
      </c>
      <c r="C83" s="65">
        <v>2</v>
      </c>
      <c r="D83" s="66">
        <v>58</v>
      </c>
      <c r="E83" s="71">
        <v>100</v>
      </c>
      <c r="F83" s="73">
        <v>30</v>
      </c>
      <c r="G83" s="73">
        <v>0</v>
      </c>
      <c r="H83" s="73">
        <v>0</v>
      </c>
      <c r="I83" s="73">
        <v>0</v>
      </c>
      <c r="J83" s="74">
        <v>61.0836</v>
      </c>
      <c r="K83" s="75">
        <v>60.19383259911894</v>
      </c>
      <c r="L83" s="67"/>
      <c r="M83" s="156">
        <v>2456</v>
      </c>
      <c r="N83" s="76">
        <v>3857.7648894446475</v>
      </c>
      <c r="O83" s="77">
        <v>64.08903907376573</v>
      </c>
      <c r="P83" s="162">
        <f t="shared" si="0"/>
        <v>90</v>
      </c>
      <c r="Q83" s="162">
        <f t="shared" si="2"/>
        <v>7.627118644067797</v>
      </c>
    </row>
    <row r="84" spans="1:17" ht="12.75">
      <c r="A84" s="148" t="s">
        <v>7</v>
      </c>
      <c r="B84" s="64">
        <v>12</v>
      </c>
      <c r="C84" s="65">
        <v>2</v>
      </c>
      <c r="D84" s="66">
        <v>59</v>
      </c>
      <c r="E84" s="71">
        <v>100</v>
      </c>
      <c r="F84" s="73">
        <v>40</v>
      </c>
      <c r="G84" s="73">
        <v>1</v>
      </c>
      <c r="H84" s="73">
        <v>0</v>
      </c>
      <c r="I84" s="73">
        <v>0</v>
      </c>
      <c r="J84" s="74">
        <v>59.5425</v>
      </c>
      <c r="K84" s="75">
        <v>60.61674008810573</v>
      </c>
      <c r="L84" s="67"/>
      <c r="M84" s="156">
        <v>2355</v>
      </c>
      <c r="N84" s="76">
        <v>3794.8609246828655</v>
      </c>
      <c r="O84" s="77">
        <v>62.604173684811805</v>
      </c>
      <c r="P84" s="162">
        <f t="shared" si="0"/>
        <v>127.5</v>
      </c>
      <c r="Q84" s="162">
        <f t="shared" si="2"/>
        <v>10.805084745762713</v>
      </c>
    </row>
    <row r="85" spans="1:17" ht="12.75">
      <c r="A85" s="148" t="s">
        <v>7</v>
      </c>
      <c r="B85" s="64">
        <v>10</v>
      </c>
      <c r="C85" s="65">
        <v>2</v>
      </c>
      <c r="D85" s="66">
        <v>60</v>
      </c>
      <c r="E85" s="71">
        <v>100</v>
      </c>
      <c r="F85" s="73">
        <v>40</v>
      </c>
      <c r="G85" s="73">
        <v>60</v>
      </c>
      <c r="H85" s="80" t="s">
        <v>176</v>
      </c>
      <c r="I85" s="80" t="s">
        <v>178</v>
      </c>
      <c r="J85" s="74">
        <v>61.5039</v>
      </c>
      <c r="K85" s="75">
        <v>59.06607929515418</v>
      </c>
      <c r="L85" s="67"/>
      <c r="M85" s="156">
        <v>2238</v>
      </c>
      <c r="N85" s="76">
        <v>3491.3183006273744</v>
      </c>
      <c r="O85" s="77">
        <v>59.10868542977431</v>
      </c>
      <c r="P85" s="162">
        <f t="shared" si="0"/>
        <v>1065</v>
      </c>
      <c r="Q85" s="162">
        <f t="shared" si="2"/>
        <v>90.2542372881356</v>
      </c>
    </row>
    <row r="86" spans="1:17" ht="12.75">
      <c r="A86" s="148" t="s">
        <v>7</v>
      </c>
      <c r="B86" s="64">
        <v>4</v>
      </c>
      <c r="C86" s="65">
        <v>3</v>
      </c>
      <c r="D86" s="66">
        <v>61</v>
      </c>
      <c r="E86" s="71">
        <v>100</v>
      </c>
      <c r="F86" s="73">
        <v>30</v>
      </c>
      <c r="G86" s="73">
        <v>0</v>
      </c>
      <c r="H86" s="73">
        <v>0</v>
      </c>
      <c r="I86" s="73">
        <v>0</v>
      </c>
      <c r="J86" s="74">
        <v>56.4136</v>
      </c>
      <c r="K86" s="75">
        <v>60.052863436123346</v>
      </c>
      <c r="L86" s="67"/>
      <c r="M86" s="156">
        <v>2401</v>
      </c>
      <c r="N86" s="76">
        <v>4083.573373971309</v>
      </c>
      <c r="O86" s="77">
        <v>67.99964465166425</v>
      </c>
      <c r="P86" s="162">
        <f t="shared" si="0"/>
        <v>90</v>
      </c>
      <c r="Q86" s="162">
        <f t="shared" si="2"/>
        <v>7.627118644067797</v>
      </c>
    </row>
    <row r="87" spans="1:17" ht="12.75">
      <c r="A87" s="148" t="s">
        <v>7</v>
      </c>
      <c r="B87" s="64">
        <v>6</v>
      </c>
      <c r="C87" s="65">
        <v>3</v>
      </c>
      <c r="D87" s="66">
        <v>62</v>
      </c>
      <c r="E87" s="71">
        <v>100</v>
      </c>
      <c r="F87" s="73">
        <v>30</v>
      </c>
      <c r="G87" s="73">
        <v>0</v>
      </c>
      <c r="H87" s="73">
        <v>0</v>
      </c>
      <c r="I87" s="73">
        <v>0</v>
      </c>
      <c r="J87" s="74">
        <v>61.0836</v>
      </c>
      <c r="K87" s="75">
        <v>60.052863436123346</v>
      </c>
      <c r="L87" s="67"/>
      <c r="M87" s="156">
        <v>2951</v>
      </c>
      <c r="N87" s="76">
        <v>4635.286721804216</v>
      </c>
      <c r="O87" s="77">
        <v>77.18677272957432</v>
      </c>
      <c r="P87" s="162">
        <f t="shared" si="0"/>
        <v>90</v>
      </c>
      <c r="Q87" s="162">
        <f t="shared" si="2"/>
        <v>7.627118644067797</v>
      </c>
    </row>
    <row r="88" spans="1:17" ht="12.75">
      <c r="A88" s="148" t="s">
        <v>7</v>
      </c>
      <c r="B88" s="64">
        <v>5</v>
      </c>
      <c r="C88" s="65">
        <v>3</v>
      </c>
      <c r="D88" s="66">
        <v>63</v>
      </c>
      <c r="E88" s="71">
        <v>100</v>
      </c>
      <c r="F88" s="73">
        <v>30</v>
      </c>
      <c r="G88" s="73">
        <v>0</v>
      </c>
      <c r="H88" s="73">
        <v>0</v>
      </c>
      <c r="I88" s="73">
        <v>0</v>
      </c>
      <c r="J88" s="74">
        <v>58.748599999999996</v>
      </c>
      <c r="K88" s="75">
        <v>60.61674008810573</v>
      </c>
      <c r="L88" s="79"/>
      <c r="M88" s="156">
        <v>2565</v>
      </c>
      <c r="N88" s="76">
        <v>4189.110979433444</v>
      </c>
      <c r="O88" s="77">
        <v>69.1081535124558</v>
      </c>
      <c r="P88" s="162">
        <f t="shared" si="0"/>
        <v>90</v>
      </c>
      <c r="Q88" s="162">
        <f t="shared" si="2"/>
        <v>7.627118644067797</v>
      </c>
    </row>
    <row r="89" spans="1:17" ht="12.75">
      <c r="A89" s="148" t="s">
        <v>7</v>
      </c>
      <c r="B89" s="64">
        <v>8</v>
      </c>
      <c r="C89" s="65">
        <v>3</v>
      </c>
      <c r="D89" s="66">
        <v>64</v>
      </c>
      <c r="E89" s="71">
        <v>100</v>
      </c>
      <c r="F89" s="73">
        <v>30</v>
      </c>
      <c r="G89" s="73">
        <v>20</v>
      </c>
      <c r="H89" s="73">
        <v>0</v>
      </c>
      <c r="I89" s="73">
        <v>0</v>
      </c>
      <c r="J89" s="74">
        <v>61.0836</v>
      </c>
      <c r="K89" s="75">
        <v>60.33480176211454</v>
      </c>
      <c r="L89" s="67"/>
      <c r="M89" s="156">
        <v>2542</v>
      </c>
      <c r="N89" s="76">
        <v>3992.84949062227</v>
      </c>
      <c r="O89" s="77">
        <v>66.1782151264059</v>
      </c>
      <c r="P89" s="162">
        <f t="shared" si="0"/>
        <v>240</v>
      </c>
      <c r="Q89" s="162">
        <f t="shared" si="2"/>
        <v>20.33898305084746</v>
      </c>
    </row>
    <row r="90" spans="1:17" ht="12.75">
      <c r="A90" s="148" t="s">
        <v>7</v>
      </c>
      <c r="B90" s="64">
        <v>10</v>
      </c>
      <c r="C90" s="65">
        <v>3</v>
      </c>
      <c r="D90" s="66">
        <v>65</v>
      </c>
      <c r="E90" s="71">
        <v>100</v>
      </c>
      <c r="F90" s="73">
        <v>30</v>
      </c>
      <c r="G90" s="73">
        <v>50</v>
      </c>
      <c r="H90" s="80" t="s">
        <v>179</v>
      </c>
      <c r="I90" s="80" t="s">
        <v>178</v>
      </c>
      <c r="J90" s="74">
        <v>59.5425</v>
      </c>
      <c r="K90" s="75">
        <v>59.20704845814978</v>
      </c>
      <c r="L90" s="67"/>
      <c r="M90" s="156">
        <v>2171</v>
      </c>
      <c r="N90" s="76">
        <v>3498.3622367246294</v>
      </c>
      <c r="O90" s="77">
        <v>59.08692170658414</v>
      </c>
      <c r="P90" s="162">
        <f t="shared" si="0"/>
        <v>1045</v>
      </c>
      <c r="Q90" s="162">
        <f t="shared" si="2"/>
        <v>88.5593220338983</v>
      </c>
    </row>
    <row r="91" spans="1:17" ht="12.75">
      <c r="A91" s="148" t="s">
        <v>7</v>
      </c>
      <c r="B91" s="64">
        <v>9</v>
      </c>
      <c r="C91" s="65">
        <v>3</v>
      </c>
      <c r="D91" s="66">
        <v>66</v>
      </c>
      <c r="E91" s="71">
        <v>100</v>
      </c>
      <c r="F91" s="73">
        <v>30</v>
      </c>
      <c r="G91" s="73">
        <v>1</v>
      </c>
      <c r="H91" s="73">
        <v>0</v>
      </c>
      <c r="I91" s="73">
        <v>0</v>
      </c>
      <c r="J91" s="74">
        <v>61.8775</v>
      </c>
      <c r="K91" s="75">
        <v>60.61674008810573</v>
      </c>
      <c r="L91" s="67"/>
      <c r="M91" s="156">
        <v>2839</v>
      </c>
      <c r="N91" s="76">
        <v>4402.148126618655</v>
      </c>
      <c r="O91" s="77">
        <v>72.62264714697926</v>
      </c>
      <c r="P91" s="162">
        <f aca="true" t="shared" si="3" ref="P91:P154">((F91+G91)/2)*6+((G91+H91)/2)*9+((H91+I91)/2)*8</f>
        <v>97.5</v>
      </c>
      <c r="Q91" s="162">
        <f t="shared" si="2"/>
        <v>8.26271186440678</v>
      </c>
    </row>
    <row r="92" spans="1:17" ht="12.75">
      <c r="A92" s="148" t="s">
        <v>7</v>
      </c>
      <c r="B92" s="64">
        <v>3</v>
      </c>
      <c r="C92" s="65">
        <v>4</v>
      </c>
      <c r="D92" s="66">
        <v>67</v>
      </c>
      <c r="E92" s="71">
        <v>100</v>
      </c>
      <c r="F92" s="73">
        <v>40</v>
      </c>
      <c r="G92" s="73">
        <v>0</v>
      </c>
      <c r="H92" s="73">
        <v>0</v>
      </c>
      <c r="I92" s="73">
        <v>0</v>
      </c>
      <c r="J92" s="74">
        <v>59.1689</v>
      </c>
      <c r="K92" s="75">
        <v>61.03964757709251</v>
      </c>
      <c r="L92" s="67"/>
      <c r="M92" s="156">
        <v>2504</v>
      </c>
      <c r="N92" s="76">
        <v>4060.4376616084996</v>
      </c>
      <c r="O92" s="77">
        <v>66.52131561670969</v>
      </c>
      <c r="P92" s="162">
        <f t="shared" si="3"/>
        <v>120</v>
      </c>
      <c r="Q92" s="162">
        <f t="shared" si="2"/>
        <v>10.16949152542373</v>
      </c>
    </row>
    <row r="93" spans="1:17" ht="12.75">
      <c r="A93" s="148" t="s">
        <v>7</v>
      </c>
      <c r="B93" s="64">
        <v>7</v>
      </c>
      <c r="C93" s="65">
        <v>4</v>
      </c>
      <c r="D93" s="66">
        <v>68</v>
      </c>
      <c r="E93" s="71">
        <v>100</v>
      </c>
      <c r="F93" s="73">
        <v>30</v>
      </c>
      <c r="G93" s="73">
        <v>1</v>
      </c>
      <c r="H93" s="73">
        <v>0</v>
      </c>
      <c r="I93" s="73">
        <v>0</v>
      </c>
      <c r="J93" s="74">
        <v>61.5039</v>
      </c>
      <c r="K93" s="75">
        <v>60.61674008810573</v>
      </c>
      <c r="L93" s="67"/>
      <c r="M93" s="156">
        <v>2363</v>
      </c>
      <c r="N93" s="76">
        <v>3686.320439849189</v>
      </c>
      <c r="O93" s="77">
        <v>60.81357120972135</v>
      </c>
      <c r="P93" s="162">
        <f t="shared" si="3"/>
        <v>97.5</v>
      </c>
      <c r="Q93" s="162">
        <f t="shared" si="2"/>
        <v>8.26271186440678</v>
      </c>
    </row>
    <row r="94" spans="1:17" ht="12.75">
      <c r="A94" s="148" t="s">
        <v>7</v>
      </c>
      <c r="B94" s="64">
        <v>12</v>
      </c>
      <c r="C94" s="65">
        <v>4</v>
      </c>
      <c r="D94" s="66">
        <v>69</v>
      </c>
      <c r="E94" s="71">
        <v>100</v>
      </c>
      <c r="F94" s="73">
        <v>30</v>
      </c>
      <c r="G94" s="73">
        <v>0</v>
      </c>
      <c r="H94" s="73">
        <v>0</v>
      </c>
      <c r="I94" s="73">
        <v>0</v>
      </c>
      <c r="J94" s="74">
        <v>56.4136</v>
      </c>
      <c r="K94" s="75">
        <v>61.180616740088105</v>
      </c>
      <c r="L94" s="67"/>
      <c r="M94" s="156">
        <v>2341</v>
      </c>
      <c r="N94" s="76">
        <v>3981.526559128211</v>
      </c>
      <c r="O94" s="77">
        <v>65.0782350894372</v>
      </c>
      <c r="P94" s="162">
        <f t="shared" si="3"/>
        <v>90</v>
      </c>
      <c r="Q94" s="162">
        <f t="shared" si="2"/>
        <v>7.627118644067797</v>
      </c>
    </row>
    <row r="95" spans="1:17" ht="12.75">
      <c r="A95" s="148" t="s">
        <v>7</v>
      </c>
      <c r="B95" s="64">
        <v>2</v>
      </c>
      <c r="C95" s="65">
        <v>4</v>
      </c>
      <c r="D95" s="66">
        <v>70</v>
      </c>
      <c r="E95" s="71">
        <v>100</v>
      </c>
      <c r="F95" s="73">
        <v>20</v>
      </c>
      <c r="G95" s="73">
        <v>0</v>
      </c>
      <c r="H95" s="73">
        <v>0</v>
      </c>
      <c r="I95" s="73">
        <v>0</v>
      </c>
      <c r="J95" s="74">
        <v>59.5425</v>
      </c>
      <c r="K95" s="75">
        <v>61.4625550660793</v>
      </c>
      <c r="L95" s="67"/>
      <c r="M95" s="156">
        <v>2145</v>
      </c>
      <c r="N95" s="76">
        <v>3456.4656829914</v>
      </c>
      <c r="O95" s="77">
        <v>56.23693449247762</v>
      </c>
      <c r="P95" s="162">
        <f t="shared" si="3"/>
        <v>60</v>
      </c>
      <c r="Q95" s="162">
        <f t="shared" si="2"/>
        <v>5.084745762711865</v>
      </c>
    </row>
    <row r="96" spans="1:17" ht="12.75">
      <c r="A96" s="148" t="s">
        <v>7</v>
      </c>
      <c r="B96" s="64">
        <v>4</v>
      </c>
      <c r="C96" s="65">
        <v>4</v>
      </c>
      <c r="D96" s="66">
        <v>71</v>
      </c>
      <c r="E96" s="71">
        <v>100</v>
      </c>
      <c r="F96" s="73">
        <v>20</v>
      </c>
      <c r="G96" s="73">
        <v>0</v>
      </c>
      <c r="H96" s="73">
        <v>0</v>
      </c>
      <c r="I96" s="73">
        <v>0</v>
      </c>
      <c r="J96" s="74">
        <v>60.3364</v>
      </c>
      <c r="K96" s="75">
        <v>60.33480176211454</v>
      </c>
      <c r="L96" s="67"/>
      <c r="M96" s="156">
        <v>2664</v>
      </c>
      <c r="N96" s="76">
        <v>4236.301333957072</v>
      </c>
      <c r="O96" s="77">
        <v>70.21323034522892</v>
      </c>
      <c r="P96" s="162">
        <f t="shared" si="3"/>
        <v>60</v>
      </c>
      <c r="Q96" s="162">
        <f t="shared" si="2"/>
        <v>5.084745762711865</v>
      </c>
    </row>
    <row r="97" spans="1:17" ht="12.75">
      <c r="A97" s="148" t="s">
        <v>7</v>
      </c>
      <c r="B97" s="64">
        <v>6</v>
      </c>
      <c r="C97" s="65">
        <v>4</v>
      </c>
      <c r="D97" s="66">
        <v>72</v>
      </c>
      <c r="E97" s="71">
        <v>100</v>
      </c>
      <c r="F97" s="73">
        <v>20</v>
      </c>
      <c r="G97" s="73">
        <v>0</v>
      </c>
      <c r="H97" s="73">
        <v>0</v>
      </c>
      <c r="I97" s="73">
        <v>0</v>
      </c>
      <c r="J97" s="74">
        <v>56.4136</v>
      </c>
      <c r="K97" s="75">
        <v>60.61674008810573</v>
      </c>
      <c r="L97" s="67"/>
      <c r="M97" s="156">
        <v>2534</v>
      </c>
      <c r="N97" s="76">
        <v>4309.77714687351</v>
      </c>
      <c r="O97" s="77">
        <v>71.09879450147433</v>
      </c>
      <c r="P97" s="162">
        <f t="shared" si="3"/>
        <v>60</v>
      </c>
      <c r="Q97" s="162">
        <f t="shared" si="2"/>
        <v>5.084745762711865</v>
      </c>
    </row>
    <row r="98" spans="1:17" ht="12.75">
      <c r="A98" s="148" t="s">
        <v>7</v>
      </c>
      <c r="B98" s="64">
        <v>1</v>
      </c>
      <c r="C98" s="65">
        <v>4</v>
      </c>
      <c r="D98" s="66">
        <v>73</v>
      </c>
      <c r="E98" s="71">
        <v>100</v>
      </c>
      <c r="F98" s="73">
        <v>20</v>
      </c>
      <c r="G98" s="73">
        <v>40</v>
      </c>
      <c r="H98" s="80" t="s">
        <v>178</v>
      </c>
      <c r="I98" s="80" t="s">
        <v>180</v>
      </c>
      <c r="J98" s="74">
        <v>60.3364</v>
      </c>
      <c r="K98" s="75">
        <v>58.36123348017621</v>
      </c>
      <c r="L98" s="67"/>
      <c r="M98" s="156">
        <v>2018</v>
      </c>
      <c r="N98" s="76">
        <v>3209.0300645365496</v>
      </c>
      <c r="O98" s="77">
        <v>54.9856449765849</v>
      </c>
      <c r="P98" s="162">
        <f t="shared" si="3"/>
        <v>1190</v>
      </c>
      <c r="Q98" s="162">
        <f t="shared" si="2"/>
        <v>100.84745762711864</v>
      </c>
    </row>
    <row r="99" spans="1:17" ht="12.75">
      <c r="A99" s="148" t="s">
        <v>7</v>
      </c>
      <c r="B99" s="64">
        <v>10</v>
      </c>
      <c r="C99" s="65">
        <v>4</v>
      </c>
      <c r="D99" s="66">
        <v>74</v>
      </c>
      <c r="E99" s="71">
        <v>100</v>
      </c>
      <c r="F99" s="73">
        <v>20</v>
      </c>
      <c r="G99" s="73">
        <v>50</v>
      </c>
      <c r="H99" s="80" t="s">
        <v>177</v>
      </c>
      <c r="I99" s="80" t="s">
        <v>180</v>
      </c>
      <c r="J99" s="74">
        <v>59.5425</v>
      </c>
      <c r="K99" s="75">
        <v>58.92511013215859</v>
      </c>
      <c r="L99" s="67"/>
      <c r="M99" s="156">
        <v>2203</v>
      </c>
      <c r="N99" s="76">
        <v>3549.9272259347576</v>
      </c>
      <c r="O99" s="77">
        <v>60.24472789228394</v>
      </c>
      <c r="P99" s="162">
        <f t="shared" si="3"/>
        <v>1350</v>
      </c>
      <c r="Q99" s="162">
        <f t="shared" si="2"/>
        <v>114.40677966101696</v>
      </c>
    </row>
    <row r="100" spans="1:17" ht="12.75">
      <c r="A100" s="148" t="s">
        <v>7</v>
      </c>
      <c r="B100" s="64">
        <v>5</v>
      </c>
      <c r="C100" s="65">
        <v>4</v>
      </c>
      <c r="D100" s="66">
        <v>75</v>
      </c>
      <c r="E100" s="71">
        <v>100</v>
      </c>
      <c r="F100" s="73">
        <v>20</v>
      </c>
      <c r="G100" s="73">
        <v>0</v>
      </c>
      <c r="H100" s="73">
        <v>0</v>
      </c>
      <c r="I100" s="73">
        <v>0</v>
      </c>
      <c r="J100" s="74">
        <v>58.748599999999996</v>
      </c>
      <c r="K100" s="75">
        <v>60.19383259911894</v>
      </c>
      <c r="L100" s="67"/>
      <c r="M100" s="156">
        <v>2434</v>
      </c>
      <c r="N100" s="76">
        <v>3975.164180873685</v>
      </c>
      <c r="O100" s="77">
        <v>66.03939322733655</v>
      </c>
      <c r="P100" s="162">
        <f t="shared" si="3"/>
        <v>60</v>
      </c>
      <c r="Q100" s="162">
        <f t="shared" si="2"/>
        <v>5.084745762711865</v>
      </c>
    </row>
    <row r="101" spans="1:17" ht="12.75">
      <c r="A101" s="148" t="s">
        <v>7</v>
      </c>
      <c r="B101" s="64">
        <v>8</v>
      </c>
      <c r="C101" s="65">
        <v>4</v>
      </c>
      <c r="D101" s="66">
        <v>76</v>
      </c>
      <c r="E101" s="71">
        <v>100</v>
      </c>
      <c r="F101" s="73">
        <v>20</v>
      </c>
      <c r="G101" s="73">
        <v>5</v>
      </c>
      <c r="H101" s="73">
        <v>0</v>
      </c>
      <c r="I101" s="73">
        <v>0</v>
      </c>
      <c r="J101" s="74">
        <v>59.5425</v>
      </c>
      <c r="K101" s="75">
        <v>60.47577092511013</v>
      </c>
      <c r="L101" s="67"/>
      <c r="M101" s="156">
        <v>2534</v>
      </c>
      <c r="N101" s="76">
        <v>4083.30258307702</v>
      </c>
      <c r="O101" s="77">
        <v>67.51964498532077</v>
      </c>
      <c r="P101" s="162">
        <f t="shared" si="3"/>
        <v>97.5</v>
      </c>
      <c r="Q101" s="162">
        <f t="shared" si="2"/>
        <v>8.26271186440678</v>
      </c>
    </row>
    <row r="102" spans="1:17" ht="12.75">
      <c r="A102" s="148" t="s">
        <v>7</v>
      </c>
      <c r="B102" s="64">
        <v>11</v>
      </c>
      <c r="C102" s="65">
        <v>4</v>
      </c>
      <c r="D102" s="66">
        <v>77</v>
      </c>
      <c r="E102" s="71">
        <v>100</v>
      </c>
      <c r="F102" s="73">
        <v>20</v>
      </c>
      <c r="G102" s="73">
        <v>1</v>
      </c>
      <c r="H102" s="73">
        <v>0</v>
      </c>
      <c r="I102" s="73">
        <v>0</v>
      </c>
      <c r="J102" s="74">
        <v>60.3364</v>
      </c>
      <c r="K102" s="75">
        <v>60.47577092511013</v>
      </c>
      <c r="L102" s="67"/>
      <c r="M102" s="156">
        <v>2580</v>
      </c>
      <c r="N102" s="76">
        <v>4102.724264868334</v>
      </c>
      <c r="O102" s="77">
        <v>67.84079313265674</v>
      </c>
      <c r="P102" s="162">
        <f t="shared" si="3"/>
        <v>67.5</v>
      </c>
      <c r="Q102" s="162">
        <f t="shared" si="2"/>
        <v>5.720338983050848</v>
      </c>
    </row>
    <row r="103" spans="1:17" ht="12.75">
      <c r="A103" s="148" t="s">
        <v>7</v>
      </c>
      <c r="B103" s="64">
        <v>9</v>
      </c>
      <c r="C103" s="65">
        <v>4</v>
      </c>
      <c r="D103" s="66">
        <v>78</v>
      </c>
      <c r="E103" s="71">
        <v>100</v>
      </c>
      <c r="F103" s="73">
        <v>30</v>
      </c>
      <c r="G103" s="73">
        <v>1</v>
      </c>
      <c r="H103" s="73">
        <v>0</v>
      </c>
      <c r="I103" s="73">
        <v>0</v>
      </c>
      <c r="J103" s="74">
        <v>58.375</v>
      </c>
      <c r="K103" s="75">
        <v>59.91189427312775</v>
      </c>
      <c r="L103" s="67"/>
      <c r="M103" s="156">
        <v>2561</v>
      </c>
      <c r="N103" s="76">
        <v>4209.346753577526</v>
      </c>
      <c r="O103" s="77">
        <v>70.25894948986019</v>
      </c>
      <c r="P103" s="162">
        <f t="shared" si="3"/>
        <v>97.5</v>
      </c>
      <c r="Q103" s="162">
        <f t="shared" si="2"/>
        <v>8.26271186440678</v>
      </c>
    </row>
    <row r="104" spans="1:17" ht="12.75">
      <c r="A104" s="148" t="s">
        <v>7</v>
      </c>
      <c r="B104" s="64">
        <v>3</v>
      </c>
      <c r="C104" s="65">
        <v>3</v>
      </c>
      <c r="D104" s="66">
        <v>79</v>
      </c>
      <c r="E104" s="71">
        <v>100</v>
      </c>
      <c r="F104" s="73">
        <v>30</v>
      </c>
      <c r="G104" s="73">
        <v>0</v>
      </c>
      <c r="H104" s="73">
        <v>0</v>
      </c>
      <c r="I104" s="73">
        <v>0</v>
      </c>
      <c r="J104" s="74">
        <v>61.8775</v>
      </c>
      <c r="K104" s="75">
        <v>59.91189427312775</v>
      </c>
      <c r="L104" s="67"/>
      <c r="M104" s="156">
        <v>2936</v>
      </c>
      <c r="N104" s="76">
        <v>4552.556146443245</v>
      </c>
      <c r="O104" s="77">
        <v>75.98751803254534</v>
      </c>
      <c r="P104" s="162">
        <f t="shared" si="3"/>
        <v>90</v>
      </c>
      <c r="Q104" s="162">
        <f t="shared" si="2"/>
        <v>7.627118644067797</v>
      </c>
    </row>
    <row r="105" spans="1:17" ht="12.75">
      <c r="A105" s="148" t="s">
        <v>7</v>
      </c>
      <c r="B105" s="64">
        <v>1</v>
      </c>
      <c r="C105" s="65">
        <v>3</v>
      </c>
      <c r="D105" s="66">
        <v>80</v>
      </c>
      <c r="E105" s="71">
        <v>100</v>
      </c>
      <c r="F105" s="73">
        <v>30</v>
      </c>
      <c r="G105" s="73">
        <v>60</v>
      </c>
      <c r="H105" s="80" t="s">
        <v>177</v>
      </c>
      <c r="I105" s="80" t="s">
        <v>180</v>
      </c>
      <c r="J105" s="74">
        <v>60.71</v>
      </c>
      <c r="K105" s="75">
        <v>58.6431718061674</v>
      </c>
      <c r="L105" s="67"/>
      <c r="M105" s="156">
        <v>2105</v>
      </c>
      <c r="N105" s="76">
        <v>3326.778495584918</v>
      </c>
      <c r="O105" s="77">
        <v>56.72917056022959</v>
      </c>
      <c r="P105" s="162">
        <f t="shared" si="3"/>
        <v>1455</v>
      </c>
      <c r="Q105" s="162">
        <f t="shared" si="2"/>
        <v>123.30508474576271</v>
      </c>
    </row>
    <row r="106" spans="1:17" ht="12.75">
      <c r="A106" s="148" t="s">
        <v>7</v>
      </c>
      <c r="B106" s="64">
        <v>12</v>
      </c>
      <c r="C106" s="65">
        <v>3</v>
      </c>
      <c r="D106" s="66">
        <v>81</v>
      </c>
      <c r="E106" s="71">
        <v>100</v>
      </c>
      <c r="F106" s="73">
        <v>30</v>
      </c>
      <c r="G106" s="73">
        <v>5</v>
      </c>
      <c r="H106" s="73">
        <v>0</v>
      </c>
      <c r="I106" s="73">
        <v>0</v>
      </c>
      <c r="J106" s="74">
        <v>61.5039</v>
      </c>
      <c r="K106" s="75">
        <v>60.052863436123346</v>
      </c>
      <c r="L106" s="67"/>
      <c r="M106" s="156">
        <v>2773</v>
      </c>
      <c r="N106" s="76">
        <v>4325.927456496741</v>
      </c>
      <c r="O106" s="77">
        <v>72.03532369606516</v>
      </c>
      <c r="P106" s="162">
        <f t="shared" si="3"/>
        <v>127.5</v>
      </c>
      <c r="Q106" s="162">
        <f t="shared" si="2"/>
        <v>10.805084745762713</v>
      </c>
    </row>
    <row r="107" spans="1:17" ht="12.75">
      <c r="A107" s="148" t="s">
        <v>7</v>
      </c>
      <c r="B107" s="64">
        <v>11</v>
      </c>
      <c r="C107" s="65">
        <v>3</v>
      </c>
      <c r="D107" s="66">
        <v>82</v>
      </c>
      <c r="E107" s="71">
        <v>100</v>
      </c>
      <c r="F107" s="73">
        <v>30</v>
      </c>
      <c r="G107" s="73">
        <v>5</v>
      </c>
      <c r="H107" s="73">
        <v>0</v>
      </c>
      <c r="I107" s="73">
        <v>0</v>
      </c>
      <c r="J107" s="74">
        <v>58.0014</v>
      </c>
      <c r="K107" s="75">
        <v>60.052863436123346</v>
      </c>
      <c r="L107" s="67"/>
      <c r="M107" s="156">
        <v>2571</v>
      </c>
      <c r="N107" s="76">
        <v>4253.002308663703</v>
      </c>
      <c r="O107" s="77">
        <v>70.82097447672099</v>
      </c>
      <c r="P107" s="162">
        <f t="shared" si="3"/>
        <v>127.5</v>
      </c>
      <c r="Q107" s="162">
        <f t="shared" si="2"/>
        <v>10.805084745762713</v>
      </c>
    </row>
    <row r="108" spans="1:17" ht="12.75">
      <c r="A108" s="148" t="s">
        <v>7</v>
      </c>
      <c r="B108" s="64">
        <v>2</v>
      </c>
      <c r="C108" s="65">
        <v>3</v>
      </c>
      <c r="D108" s="66">
        <v>83</v>
      </c>
      <c r="E108" s="71">
        <v>100</v>
      </c>
      <c r="F108" s="73">
        <v>40</v>
      </c>
      <c r="G108" s="73">
        <v>0</v>
      </c>
      <c r="H108" s="73">
        <v>0</v>
      </c>
      <c r="I108" s="73">
        <v>0</v>
      </c>
      <c r="J108" s="74">
        <v>61.5039</v>
      </c>
      <c r="K108" s="75">
        <v>59.629955947136565</v>
      </c>
      <c r="L108" s="81"/>
      <c r="M108" s="156">
        <v>3128</v>
      </c>
      <c r="N108" s="76">
        <v>4879.733531886696</v>
      </c>
      <c r="O108" s="77">
        <v>81.83359277026301</v>
      </c>
      <c r="P108" s="162">
        <f t="shared" si="3"/>
        <v>120</v>
      </c>
      <c r="Q108" s="162">
        <f t="shared" si="2"/>
        <v>10.16949152542373</v>
      </c>
    </row>
    <row r="109" spans="1:17" ht="12.75">
      <c r="A109" s="148" t="s">
        <v>7</v>
      </c>
      <c r="B109" s="64">
        <v>7</v>
      </c>
      <c r="C109" s="65">
        <v>3</v>
      </c>
      <c r="D109" s="66">
        <v>84</v>
      </c>
      <c r="E109" s="71">
        <v>100</v>
      </c>
      <c r="F109" s="73">
        <v>30</v>
      </c>
      <c r="G109" s="73">
        <v>10</v>
      </c>
      <c r="H109" s="73">
        <v>0</v>
      </c>
      <c r="I109" s="73">
        <v>0</v>
      </c>
      <c r="J109" s="74">
        <v>60.71</v>
      </c>
      <c r="K109" s="75">
        <v>59.48898678414097</v>
      </c>
      <c r="L109" s="81"/>
      <c r="M109" s="156">
        <v>2734</v>
      </c>
      <c r="N109" s="76">
        <v>4320.861000916468</v>
      </c>
      <c r="O109" s="77">
        <v>72.63295669490803</v>
      </c>
      <c r="P109" s="162">
        <f t="shared" si="3"/>
        <v>165</v>
      </c>
      <c r="Q109" s="162">
        <f t="shared" si="2"/>
        <v>13.983050847457626</v>
      </c>
    </row>
    <row r="110" spans="1:17" ht="12.75">
      <c r="A110" s="148" t="s">
        <v>7</v>
      </c>
      <c r="B110" s="64">
        <v>9</v>
      </c>
      <c r="C110" s="65">
        <v>2</v>
      </c>
      <c r="D110" s="66">
        <v>85</v>
      </c>
      <c r="E110" s="71">
        <v>100</v>
      </c>
      <c r="F110" s="73">
        <v>40</v>
      </c>
      <c r="G110" s="73">
        <v>0</v>
      </c>
      <c r="H110" s="73">
        <v>0</v>
      </c>
      <c r="I110" s="73">
        <v>0</v>
      </c>
      <c r="J110" s="74">
        <v>60.71</v>
      </c>
      <c r="K110" s="75">
        <v>59.06607929515418</v>
      </c>
      <c r="L110" s="82"/>
      <c r="M110" s="156">
        <v>2810</v>
      </c>
      <c r="N110" s="76">
        <v>4440.97271857179</v>
      </c>
      <c r="O110" s="77">
        <v>75.18651604383923</v>
      </c>
      <c r="P110" s="162">
        <f t="shared" si="3"/>
        <v>120</v>
      </c>
      <c r="Q110" s="162">
        <f t="shared" si="2"/>
        <v>10.16949152542373</v>
      </c>
    </row>
    <row r="111" spans="1:17" ht="12.75">
      <c r="A111" s="148" t="s">
        <v>7</v>
      </c>
      <c r="B111" s="64">
        <v>3</v>
      </c>
      <c r="C111" s="65">
        <v>2</v>
      </c>
      <c r="D111" s="66">
        <v>86</v>
      </c>
      <c r="E111" s="71">
        <v>100</v>
      </c>
      <c r="F111" s="73">
        <v>40</v>
      </c>
      <c r="G111" s="73">
        <v>0</v>
      </c>
      <c r="H111" s="73">
        <v>0</v>
      </c>
      <c r="I111" s="73">
        <v>0</v>
      </c>
      <c r="J111" s="74">
        <v>59.5425</v>
      </c>
      <c r="K111" s="75">
        <v>60.19383259911894</v>
      </c>
      <c r="L111" s="81"/>
      <c r="M111" s="156">
        <v>2839</v>
      </c>
      <c r="N111" s="76">
        <v>4574.781386486054</v>
      </c>
      <c r="O111" s="77">
        <v>76.00083245991907</v>
      </c>
      <c r="P111" s="162">
        <f t="shared" si="3"/>
        <v>120</v>
      </c>
      <c r="Q111" s="162">
        <f t="shared" si="2"/>
        <v>10.16949152542373</v>
      </c>
    </row>
    <row r="112" spans="1:17" ht="12.75">
      <c r="A112" s="148" t="s">
        <v>7</v>
      </c>
      <c r="B112" s="64">
        <v>7</v>
      </c>
      <c r="C112" s="65">
        <v>2</v>
      </c>
      <c r="D112" s="66">
        <v>87</v>
      </c>
      <c r="E112" s="71">
        <v>100</v>
      </c>
      <c r="F112" s="73">
        <v>30</v>
      </c>
      <c r="G112" s="73">
        <v>10</v>
      </c>
      <c r="H112" s="73">
        <v>0</v>
      </c>
      <c r="I112" s="73">
        <v>0</v>
      </c>
      <c r="J112" s="74">
        <v>61.0836</v>
      </c>
      <c r="K112" s="75">
        <v>59.20704845814978</v>
      </c>
      <c r="L112" s="81"/>
      <c r="M112" s="156">
        <v>2922</v>
      </c>
      <c r="N112" s="76">
        <v>4589.734937686181</v>
      </c>
      <c r="O112" s="77">
        <v>77.52007670050321</v>
      </c>
      <c r="P112" s="162">
        <f t="shared" si="3"/>
        <v>165</v>
      </c>
      <c r="Q112" s="162">
        <f t="shared" si="2"/>
        <v>13.983050847457626</v>
      </c>
    </row>
    <row r="113" spans="1:17" ht="12.75">
      <c r="A113" s="148" t="s">
        <v>7</v>
      </c>
      <c r="B113" s="64">
        <v>2</v>
      </c>
      <c r="C113" s="65">
        <v>2</v>
      </c>
      <c r="D113" s="66">
        <v>88</v>
      </c>
      <c r="E113" s="71">
        <v>100</v>
      </c>
      <c r="F113" s="73">
        <v>30</v>
      </c>
      <c r="G113" s="73">
        <v>0</v>
      </c>
      <c r="H113" s="73">
        <v>0</v>
      </c>
      <c r="I113" s="73">
        <v>0</v>
      </c>
      <c r="J113" s="74">
        <v>58.375</v>
      </c>
      <c r="K113" s="75">
        <v>59.629955947136565</v>
      </c>
      <c r="L113" s="81"/>
      <c r="M113" s="156">
        <v>2688</v>
      </c>
      <c r="N113" s="76">
        <v>4418.088275523776</v>
      </c>
      <c r="O113" s="77">
        <v>74.09175816665908</v>
      </c>
      <c r="P113" s="162">
        <f t="shared" si="3"/>
        <v>90</v>
      </c>
      <c r="Q113" s="162">
        <f t="shared" si="2"/>
        <v>7.627118644067797</v>
      </c>
    </row>
    <row r="114" spans="1:17" ht="12.75">
      <c r="A114" s="148" t="s">
        <v>7</v>
      </c>
      <c r="B114" s="64">
        <v>8</v>
      </c>
      <c r="C114" s="65">
        <v>2</v>
      </c>
      <c r="D114" s="66">
        <v>89</v>
      </c>
      <c r="E114" s="71">
        <v>100</v>
      </c>
      <c r="F114" s="73">
        <v>40</v>
      </c>
      <c r="G114" s="73">
        <v>5</v>
      </c>
      <c r="H114" s="73">
        <v>0</v>
      </c>
      <c r="I114" s="73">
        <v>0</v>
      </c>
      <c r="J114" s="74">
        <v>60.71</v>
      </c>
      <c r="K114" s="75">
        <v>59.48898678414097</v>
      </c>
      <c r="L114" s="81"/>
      <c r="M114" s="156">
        <v>2524</v>
      </c>
      <c r="N114" s="76">
        <v>3988.973360026761</v>
      </c>
      <c r="O114" s="77">
        <v>67.05398050400434</v>
      </c>
      <c r="P114" s="162">
        <f t="shared" si="3"/>
        <v>157.5</v>
      </c>
      <c r="Q114" s="162">
        <f t="shared" si="2"/>
        <v>13.347457627118645</v>
      </c>
    </row>
    <row r="115" spans="1:17" ht="12.75">
      <c r="A115" s="148" t="s">
        <v>7</v>
      </c>
      <c r="B115" s="64">
        <v>11</v>
      </c>
      <c r="C115" s="65">
        <v>2</v>
      </c>
      <c r="D115" s="66">
        <v>90</v>
      </c>
      <c r="E115" s="71">
        <v>100</v>
      </c>
      <c r="F115" s="73">
        <v>30</v>
      </c>
      <c r="G115" s="73">
        <v>5</v>
      </c>
      <c r="H115" s="73">
        <v>0</v>
      </c>
      <c r="I115" s="73">
        <v>0</v>
      </c>
      <c r="J115" s="74">
        <v>58.748599999999996</v>
      </c>
      <c r="K115" s="75">
        <v>59.77092511013216</v>
      </c>
      <c r="L115" s="81"/>
      <c r="M115" s="156">
        <v>2385</v>
      </c>
      <c r="N115" s="76">
        <v>3895.138279122325</v>
      </c>
      <c r="O115" s="77">
        <v>65.16777633849998</v>
      </c>
      <c r="P115" s="162">
        <f t="shared" si="3"/>
        <v>127.5</v>
      </c>
      <c r="Q115" s="162">
        <f t="shared" si="2"/>
        <v>10.805084745762713</v>
      </c>
    </row>
    <row r="116" spans="1:17" ht="12.75">
      <c r="A116" s="148" t="s">
        <v>7</v>
      </c>
      <c r="B116" s="64">
        <v>7</v>
      </c>
      <c r="C116" s="65">
        <v>1</v>
      </c>
      <c r="D116" s="66">
        <v>91</v>
      </c>
      <c r="E116" s="71">
        <v>100</v>
      </c>
      <c r="F116" s="73">
        <v>30</v>
      </c>
      <c r="G116" s="73">
        <v>5</v>
      </c>
      <c r="H116" s="73">
        <v>0</v>
      </c>
      <c r="I116" s="73">
        <v>0</v>
      </c>
      <c r="J116" s="74">
        <v>56.4136</v>
      </c>
      <c r="K116" s="75">
        <v>58.784140969163</v>
      </c>
      <c r="L116" s="81"/>
      <c r="M116" s="156">
        <v>2233</v>
      </c>
      <c r="N116" s="76">
        <v>3797.8422924106344</v>
      </c>
      <c r="O116" s="77">
        <v>64.60657976447946</v>
      </c>
      <c r="P116" s="162">
        <f t="shared" si="3"/>
        <v>127.5</v>
      </c>
      <c r="Q116" s="162">
        <f t="shared" si="2"/>
        <v>10.805084745762713</v>
      </c>
    </row>
    <row r="117" spans="1:17" ht="12.75">
      <c r="A117" s="148" t="s">
        <v>7</v>
      </c>
      <c r="B117" s="64">
        <v>10</v>
      </c>
      <c r="C117" s="65">
        <v>1</v>
      </c>
      <c r="D117" s="66">
        <v>92</v>
      </c>
      <c r="E117" s="71">
        <v>100</v>
      </c>
      <c r="F117" s="73">
        <v>20</v>
      </c>
      <c r="G117" s="73">
        <v>50</v>
      </c>
      <c r="H117" s="80" t="s">
        <v>176</v>
      </c>
      <c r="I117" s="80" t="s">
        <v>163</v>
      </c>
      <c r="J117" s="74">
        <v>58.375</v>
      </c>
      <c r="K117" s="75">
        <v>58.07929515418502</v>
      </c>
      <c r="L117" s="81"/>
      <c r="M117" s="156">
        <v>2127</v>
      </c>
      <c r="N117" s="76">
        <v>3496.009584091917</v>
      </c>
      <c r="O117" s="77">
        <v>60.193732978524366</v>
      </c>
      <c r="P117" s="162">
        <f t="shared" si="3"/>
        <v>890</v>
      </c>
      <c r="Q117" s="162">
        <f t="shared" si="2"/>
        <v>75.42372881355932</v>
      </c>
    </row>
    <row r="118" spans="1:17" ht="12.75">
      <c r="A118" s="148" t="s">
        <v>7</v>
      </c>
      <c r="B118" s="64">
        <v>11</v>
      </c>
      <c r="C118" s="65">
        <v>1</v>
      </c>
      <c r="D118" s="66">
        <v>93</v>
      </c>
      <c r="E118" s="71">
        <v>100</v>
      </c>
      <c r="F118" s="73">
        <v>30</v>
      </c>
      <c r="G118" s="73">
        <v>0</v>
      </c>
      <c r="H118" s="73">
        <v>0</v>
      </c>
      <c r="I118" s="73">
        <v>0</v>
      </c>
      <c r="J118" s="74">
        <v>60.71</v>
      </c>
      <c r="K118" s="75">
        <v>59.629955947136565</v>
      </c>
      <c r="L118" s="81"/>
      <c r="M118" s="156">
        <v>2776</v>
      </c>
      <c r="N118" s="76">
        <v>4387.2385290944085</v>
      </c>
      <c r="O118" s="77">
        <v>73.57440500180486</v>
      </c>
      <c r="P118" s="162">
        <f t="shared" si="3"/>
        <v>90</v>
      </c>
      <c r="Q118" s="162">
        <f t="shared" si="2"/>
        <v>7.627118644067797</v>
      </c>
    </row>
    <row r="119" spans="1:17" ht="12.75">
      <c r="A119" s="148" t="s">
        <v>7</v>
      </c>
      <c r="B119" s="64">
        <v>6</v>
      </c>
      <c r="C119" s="65">
        <v>1</v>
      </c>
      <c r="D119" s="66">
        <v>94</v>
      </c>
      <c r="E119" s="71">
        <v>100</v>
      </c>
      <c r="F119" s="73">
        <v>30</v>
      </c>
      <c r="G119" s="73">
        <v>0</v>
      </c>
      <c r="H119" s="73">
        <v>0</v>
      </c>
      <c r="I119" s="73">
        <v>0</v>
      </c>
      <c r="J119" s="74">
        <v>60.71</v>
      </c>
      <c r="K119" s="75">
        <v>59.06607929515418</v>
      </c>
      <c r="L119" s="81"/>
      <c r="M119" s="156">
        <v>2448</v>
      </c>
      <c r="N119" s="76">
        <v>3868.861642371439</v>
      </c>
      <c r="O119" s="77">
        <v>65.50056629014891</v>
      </c>
      <c r="P119" s="162">
        <f t="shared" si="3"/>
        <v>90</v>
      </c>
      <c r="Q119" s="162">
        <f t="shared" si="2"/>
        <v>7.627118644067797</v>
      </c>
    </row>
    <row r="120" spans="1:17" ht="12.75">
      <c r="A120" s="148" t="s">
        <v>7</v>
      </c>
      <c r="B120" s="64">
        <v>3</v>
      </c>
      <c r="C120" s="65">
        <v>1</v>
      </c>
      <c r="D120" s="66">
        <v>95</v>
      </c>
      <c r="E120" s="71">
        <v>100</v>
      </c>
      <c r="F120" s="73">
        <v>30</v>
      </c>
      <c r="G120" s="73">
        <v>0</v>
      </c>
      <c r="H120" s="73">
        <v>0</v>
      </c>
      <c r="I120" s="73">
        <v>0</v>
      </c>
      <c r="J120" s="74">
        <v>61.0836</v>
      </c>
      <c r="K120" s="75">
        <v>60.47577092511013</v>
      </c>
      <c r="L120" s="81"/>
      <c r="M120" s="156">
        <v>2490</v>
      </c>
      <c r="N120" s="76">
        <v>3911.170429445103</v>
      </c>
      <c r="O120" s="77">
        <v>64.67334553351095</v>
      </c>
      <c r="P120" s="162">
        <f t="shared" si="3"/>
        <v>90</v>
      </c>
      <c r="Q120" s="162">
        <f t="shared" si="2"/>
        <v>7.627118644067797</v>
      </c>
    </row>
    <row r="121" spans="1:17" ht="12.75">
      <c r="A121" s="148" t="s">
        <v>7</v>
      </c>
      <c r="B121" s="64">
        <v>2</v>
      </c>
      <c r="C121" s="65">
        <v>1</v>
      </c>
      <c r="D121" s="66">
        <v>96</v>
      </c>
      <c r="E121" s="71">
        <v>100</v>
      </c>
      <c r="F121" s="73">
        <v>30</v>
      </c>
      <c r="G121" s="73">
        <v>0</v>
      </c>
      <c r="H121" s="73">
        <v>0</v>
      </c>
      <c r="I121" s="73">
        <v>0</v>
      </c>
      <c r="J121" s="74">
        <v>60.71</v>
      </c>
      <c r="K121" s="75">
        <v>60.89867841409691</v>
      </c>
      <c r="L121" s="81"/>
      <c r="M121" s="156">
        <v>2594</v>
      </c>
      <c r="N121" s="76">
        <v>4099.6025736566635</v>
      </c>
      <c r="O121" s="77">
        <v>67.31841610388184</v>
      </c>
      <c r="P121" s="162">
        <f t="shared" si="3"/>
        <v>90</v>
      </c>
      <c r="Q121" s="162">
        <f t="shared" si="2"/>
        <v>7.627118644067797</v>
      </c>
    </row>
    <row r="122" spans="1:17" ht="12.75">
      <c r="A122" s="147" t="s">
        <v>8</v>
      </c>
      <c r="B122" s="68">
        <v>1</v>
      </c>
      <c r="C122" s="69">
        <v>1</v>
      </c>
      <c r="D122" s="70">
        <v>97</v>
      </c>
      <c r="E122" s="71">
        <v>100</v>
      </c>
      <c r="F122" s="73">
        <v>1</v>
      </c>
      <c r="G122" s="73">
        <v>10</v>
      </c>
      <c r="H122" s="73">
        <v>20</v>
      </c>
      <c r="I122" s="73">
        <v>20</v>
      </c>
      <c r="J122" s="74">
        <v>61.0836</v>
      </c>
      <c r="K122" s="75">
        <v>49.480176211453745</v>
      </c>
      <c r="L122" s="81"/>
      <c r="M122" s="156">
        <v>1656</v>
      </c>
      <c r="N122" s="76">
        <v>2601.163948257466</v>
      </c>
      <c r="O122" s="77">
        <v>52.56981982322336</v>
      </c>
      <c r="P122" s="162">
        <f t="shared" si="3"/>
        <v>328</v>
      </c>
      <c r="Q122" s="162">
        <f>P122/377.625*100</f>
        <v>86.85865607414763</v>
      </c>
    </row>
    <row r="123" spans="1:17" ht="12.75">
      <c r="A123" s="147" t="s">
        <v>8</v>
      </c>
      <c r="B123" s="68">
        <v>4</v>
      </c>
      <c r="C123" s="69">
        <v>1</v>
      </c>
      <c r="D123" s="70">
        <v>98</v>
      </c>
      <c r="E123" s="71">
        <v>100</v>
      </c>
      <c r="F123" s="73">
        <v>5</v>
      </c>
      <c r="G123" s="73">
        <v>1</v>
      </c>
      <c r="H123" s="73">
        <v>0</v>
      </c>
      <c r="I123" s="73">
        <v>0</v>
      </c>
      <c r="J123" s="74">
        <v>62.2511</v>
      </c>
      <c r="K123" s="75">
        <v>50.607929515418505</v>
      </c>
      <c r="L123" s="81"/>
      <c r="M123" s="156">
        <v>2209</v>
      </c>
      <c r="N123" s="76">
        <v>3404.7145298573605</v>
      </c>
      <c r="O123" s="77">
        <v>67.27630556037785</v>
      </c>
      <c r="P123" s="162">
        <f t="shared" si="3"/>
        <v>22.5</v>
      </c>
      <c r="Q123" s="162">
        <f aca="true" t="shared" si="4" ref="Q123:Q169">P123/377.625*100</f>
        <v>5.958291956305859</v>
      </c>
    </row>
    <row r="124" spans="1:17" ht="12.75">
      <c r="A124" s="147" t="s">
        <v>8</v>
      </c>
      <c r="B124" s="68">
        <v>5</v>
      </c>
      <c r="C124" s="69">
        <v>1</v>
      </c>
      <c r="D124" s="70">
        <v>99</v>
      </c>
      <c r="E124" s="71">
        <v>100</v>
      </c>
      <c r="F124" s="73">
        <v>2</v>
      </c>
      <c r="G124" s="73">
        <v>0</v>
      </c>
      <c r="H124" s="73">
        <v>0</v>
      </c>
      <c r="I124" s="73">
        <v>0</v>
      </c>
      <c r="J124" s="74">
        <v>61.5039</v>
      </c>
      <c r="K124" s="75">
        <v>48.352422907488986</v>
      </c>
      <c r="L124" s="81"/>
      <c r="M124" s="156">
        <v>2056</v>
      </c>
      <c r="N124" s="76">
        <v>3207.395185920411</v>
      </c>
      <c r="O124" s="77">
        <v>66.3337014580843</v>
      </c>
      <c r="P124" s="162">
        <f t="shared" si="3"/>
        <v>6</v>
      </c>
      <c r="Q124" s="162">
        <f t="shared" si="4"/>
        <v>1.5888778550148956</v>
      </c>
    </row>
    <row r="125" spans="1:17" ht="12.75">
      <c r="A125" s="147" t="s">
        <v>8</v>
      </c>
      <c r="B125" s="68">
        <v>8</v>
      </c>
      <c r="C125" s="69">
        <v>1</v>
      </c>
      <c r="D125" s="70">
        <v>100</v>
      </c>
      <c r="E125" s="71">
        <v>100</v>
      </c>
      <c r="F125" s="73">
        <v>2</v>
      </c>
      <c r="G125" s="73">
        <v>0</v>
      </c>
      <c r="H125" s="73">
        <v>0</v>
      </c>
      <c r="I125" s="73">
        <v>5</v>
      </c>
      <c r="J125" s="74">
        <v>62.2511</v>
      </c>
      <c r="K125" s="75">
        <v>49.62114537444934</v>
      </c>
      <c r="L125" s="81"/>
      <c r="M125" s="156">
        <v>2002</v>
      </c>
      <c r="N125" s="76">
        <v>3085.6670388295315</v>
      </c>
      <c r="O125" s="77">
        <v>62.18451862698008</v>
      </c>
      <c r="P125" s="162">
        <f t="shared" si="3"/>
        <v>26</v>
      </c>
      <c r="Q125" s="162">
        <f t="shared" si="4"/>
        <v>6.885137371731215</v>
      </c>
    </row>
    <row r="126" spans="1:17" ht="12.75">
      <c r="A126" s="147" t="s">
        <v>8</v>
      </c>
      <c r="B126" s="68">
        <v>9</v>
      </c>
      <c r="C126" s="69">
        <v>1</v>
      </c>
      <c r="D126" s="70">
        <v>101</v>
      </c>
      <c r="E126" s="71">
        <v>100</v>
      </c>
      <c r="F126" s="73">
        <v>2</v>
      </c>
      <c r="G126" s="73">
        <v>0</v>
      </c>
      <c r="H126" s="73">
        <v>0</v>
      </c>
      <c r="I126" s="73">
        <v>1</v>
      </c>
      <c r="J126" s="74">
        <v>56.4136</v>
      </c>
      <c r="K126" s="75">
        <v>49.33920704845815</v>
      </c>
      <c r="L126" s="81"/>
      <c r="M126" s="156">
        <v>1857</v>
      </c>
      <c r="N126" s="76">
        <v>3158.348919393886</v>
      </c>
      <c r="O126" s="77">
        <v>64.01296470557251</v>
      </c>
      <c r="P126" s="162">
        <f t="shared" si="3"/>
        <v>10</v>
      </c>
      <c r="Q126" s="162">
        <f t="shared" si="4"/>
        <v>2.64812975835816</v>
      </c>
    </row>
    <row r="127" spans="1:17" ht="12.75">
      <c r="A127" s="147" t="s">
        <v>8</v>
      </c>
      <c r="B127" s="68">
        <v>12</v>
      </c>
      <c r="C127" s="69">
        <v>1</v>
      </c>
      <c r="D127" s="70">
        <v>102</v>
      </c>
      <c r="E127" s="71">
        <v>100</v>
      </c>
      <c r="F127" s="73">
        <v>1</v>
      </c>
      <c r="G127" s="73">
        <v>0</v>
      </c>
      <c r="H127" s="73">
        <v>0</v>
      </c>
      <c r="I127" s="73">
        <v>0</v>
      </c>
      <c r="J127" s="74">
        <v>61.8775</v>
      </c>
      <c r="K127" s="75">
        <v>49.33920704845815</v>
      </c>
      <c r="L127" s="81"/>
      <c r="M127" s="156">
        <v>2039</v>
      </c>
      <c r="N127" s="76">
        <v>3161.669612601422</v>
      </c>
      <c r="O127" s="77">
        <v>64.08026804111812</v>
      </c>
      <c r="P127" s="162">
        <f t="shared" si="3"/>
        <v>3</v>
      </c>
      <c r="Q127" s="162">
        <f t="shared" si="4"/>
        <v>0.7944389275074478</v>
      </c>
    </row>
    <row r="128" spans="1:17" ht="12.75">
      <c r="A128" s="147" t="s">
        <v>8</v>
      </c>
      <c r="B128" s="68">
        <v>1</v>
      </c>
      <c r="C128" s="69">
        <v>2</v>
      </c>
      <c r="D128" s="70">
        <v>103</v>
      </c>
      <c r="E128" s="71">
        <v>100</v>
      </c>
      <c r="F128" s="73">
        <v>2</v>
      </c>
      <c r="G128" s="73">
        <v>1</v>
      </c>
      <c r="H128" s="73">
        <v>30</v>
      </c>
      <c r="I128" s="73">
        <v>40</v>
      </c>
      <c r="J128" s="74">
        <v>59.5425</v>
      </c>
      <c r="K128" s="75">
        <v>51.45374449339207</v>
      </c>
      <c r="L128" s="81"/>
      <c r="M128" s="156">
        <v>1679</v>
      </c>
      <c r="N128" s="76">
        <v>2705.550527618909</v>
      </c>
      <c r="O128" s="77">
        <v>52.582189192593525</v>
      </c>
      <c r="P128" s="162">
        <f t="shared" si="3"/>
        <v>428.5</v>
      </c>
      <c r="Q128" s="162">
        <f t="shared" si="4"/>
        <v>113.47236014564714</v>
      </c>
    </row>
    <row r="129" spans="1:17" ht="12.75">
      <c r="A129" s="147" t="s">
        <v>8</v>
      </c>
      <c r="B129" s="68">
        <v>4</v>
      </c>
      <c r="C129" s="69">
        <v>2</v>
      </c>
      <c r="D129" s="70">
        <v>104</v>
      </c>
      <c r="E129" s="71">
        <v>100</v>
      </c>
      <c r="F129" s="73">
        <v>2</v>
      </c>
      <c r="G129" s="73">
        <v>0</v>
      </c>
      <c r="H129" s="73">
        <v>0</v>
      </c>
      <c r="I129" s="73">
        <v>0</v>
      </c>
      <c r="J129" s="74">
        <v>62.6714</v>
      </c>
      <c r="K129" s="75">
        <v>49.33920704845815</v>
      </c>
      <c r="L129" s="81"/>
      <c r="M129" s="156">
        <v>1945</v>
      </c>
      <c r="N129" s="76">
        <v>2977.708821196592</v>
      </c>
      <c r="O129" s="77">
        <v>60.35177700103807</v>
      </c>
      <c r="P129" s="162">
        <f t="shared" si="3"/>
        <v>6</v>
      </c>
      <c r="Q129" s="162">
        <f t="shared" si="4"/>
        <v>1.5888778550148956</v>
      </c>
    </row>
    <row r="130" spans="1:17" ht="12.75">
      <c r="A130" s="147" t="s">
        <v>8</v>
      </c>
      <c r="B130" s="68">
        <v>6</v>
      </c>
      <c r="C130" s="69">
        <v>2</v>
      </c>
      <c r="D130" s="70">
        <v>105</v>
      </c>
      <c r="E130" s="71">
        <v>100</v>
      </c>
      <c r="F130" s="73">
        <v>2</v>
      </c>
      <c r="G130" s="73">
        <v>0</v>
      </c>
      <c r="H130" s="73">
        <v>0</v>
      </c>
      <c r="I130" s="73">
        <v>0</v>
      </c>
      <c r="J130" s="74">
        <v>60.71</v>
      </c>
      <c r="K130" s="75">
        <v>49.903083700440526</v>
      </c>
      <c r="L130" s="81"/>
      <c r="M130" s="156">
        <v>2011</v>
      </c>
      <c r="N130" s="76">
        <v>3178.219265853335</v>
      </c>
      <c r="O130" s="77">
        <v>63.687833099285584</v>
      </c>
      <c r="P130" s="162">
        <f t="shared" si="3"/>
        <v>6</v>
      </c>
      <c r="Q130" s="162">
        <f t="shared" si="4"/>
        <v>1.5888778550148956</v>
      </c>
    </row>
    <row r="131" spans="1:17" ht="12.75">
      <c r="A131" s="147" t="s">
        <v>8</v>
      </c>
      <c r="B131" s="68">
        <v>5</v>
      </c>
      <c r="C131" s="69">
        <v>2</v>
      </c>
      <c r="D131" s="70">
        <v>106</v>
      </c>
      <c r="E131" s="71">
        <v>100</v>
      </c>
      <c r="F131" s="73">
        <v>1</v>
      </c>
      <c r="G131" s="73">
        <v>0</v>
      </c>
      <c r="H131" s="73">
        <v>0</v>
      </c>
      <c r="I131" s="73">
        <v>0</v>
      </c>
      <c r="J131" s="74">
        <v>62.2511</v>
      </c>
      <c r="K131" s="75">
        <v>51.030837004405285</v>
      </c>
      <c r="L131" s="81"/>
      <c r="M131" s="156">
        <v>1932</v>
      </c>
      <c r="N131" s="76">
        <v>2977.776582926401</v>
      </c>
      <c r="O131" s="77">
        <v>58.35249346722143</v>
      </c>
      <c r="P131" s="162">
        <f t="shared" si="3"/>
        <v>3</v>
      </c>
      <c r="Q131" s="162">
        <f t="shared" si="4"/>
        <v>0.7944389275074478</v>
      </c>
    </row>
    <row r="132" spans="1:17" ht="12.75">
      <c r="A132" s="147" t="s">
        <v>8</v>
      </c>
      <c r="B132" s="68">
        <v>12</v>
      </c>
      <c r="C132" s="69">
        <v>2</v>
      </c>
      <c r="D132" s="70">
        <v>107</v>
      </c>
      <c r="E132" s="71">
        <v>100</v>
      </c>
      <c r="F132" s="73">
        <v>1</v>
      </c>
      <c r="G132" s="73">
        <v>0</v>
      </c>
      <c r="H132" s="73">
        <v>0</v>
      </c>
      <c r="I132" s="73">
        <v>0</v>
      </c>
      <c r="J132" s="74">
        <v>61.0836</v>
      </c>
      <c r="K132" s="75">
        <v>50.607929515418505</v>
      </c>
      <c r="L132" s="81"/>
      <c r="M132" s="156">
        <v>1837</v>
      </c>
      <c r="N132" s="76">
        <v>2885.4699112010658</v>
      </c>
      <c r="O132" s="77">
        <v>57.0161620684751</v>
      </c>
      <c r="P132" s="162">
        <f t="shared" si="3"/>
        <v>3</v>
      </c>
      <c r="Q132" s="162">
        <f t="shared" si="4"/>
        <v>0.7944389275074478</v>
      </c>
    </row>
    <row r="133" spans="1:17" ht="12.75">
      <c r="A133" s="147" t="s">
        <v>8</v>
      </c>
      <c r="B133" s="68">
        <v>10</v>
      </c>
      <c r="C133" s="69">
        <v>2</v>
      </c>
      <c r="D133" s="70">
        <v>108</v>
      </c>
      <c r="E133" s="71">
        <v>100</v>
      </c>
      <c r="F133" s="73">
        <v>2</v>
      </c>
      <c r="G133" s="73">
        <v>5</v>
      </c>
      <c r="H133" s="73">
        <v>30</v>
      </c>
      <c r="I133" s="73">
        <v>30</v>
      </c>
      <c r="J133" s="74">
        <v>62.6714</v>
      </c>
      <c r="K133" s="75">
        <v>49.198237885462554</v>
      </c>
      <c r="L133" s="81"/>
      <c r="M133" s="156">
        <v>2233</v>
      </c>
      <c r="N133" s="76">
        <v>3418.6240605305857</v>
      </c>
      <c r="O133" s="77">
        <v>69.48671756271875</v>
      </c>
      <c r="P133" s="162">
        <f t="shared" si="3"/>
        <v>418.5</v>
      </c>
      <c r="Q133" s="162">
        <f t="shared" si="4"/>
        <v>110.82423038728896</v>
      </c>
    </row>
    <row r="134" spans="1:17" ht="12.75">
      <c r="A134" s="147" t="s">
        <v>8</v>
      </c>
      <c r="B134" s="68">
        <v>4</v>
      </c>
      <c r="C134" s="69">
        <v>3</v>
      </c>
      <c r="D134" s="70">
        <v>109</v>
      </c>
      <c r="E134" s="71">
        <v>100</v>
      </c>
      <c r="F134" s="73">
        <v>1</v>
      </c>
      <c r="G134" s="73">
        <v>0</v>
      </c>
      <c r="H134" s="73">
        <v>0</v>
      </c>
      <c r="I134" s="73">
        <v>0</v>
      </c>
      <c r="J134" s="74">
        <v>61.5039</v>
      </c>
      <c r="K134" s="75">
        <v>48.91629955947136</v>
      </c>
      <c r="L134" s="81"/>
      <c r="M134" s="156">
        <v>2156</v>
      </c>
      <c r="N134" s="76">
        <v>3363.3968972978632</v>
      </c>
      <c r="O134" s="77">
        <v>68.75820386226721</v>
      </c>
      <c r="P134" s="162">
        <f t="shared" si="3"/>
        <v>3</v>
      </c>
      <c r="Q134" s="162">
        <f t="shared" si="4"/>
        <v>0.7944389275074478</v>
      </c>
    </row>
    <row r="135" spans="1:17" ht="12.75">
      <c r="A135" s="147" t="s">
        <v>8</v>
      </c>
      <c r="B135" s="68">
        <v>6</v>
      </c>
      <c r="C135" s="69">
        <v>3</v>
      </c>
      <c r="D135" s="70">
        <v>110</v>
      </c>
      <c r="E135" s="71">
        <v>100</v>
      </c>
      <c r="F135" s="73">
        <v>2</v>
      </c>
      <c r="G135" s="73">
        <v>0</v>
      </c>
      <c r="H135" s="73">
        <v>0</v>
      </c>
      <c r="I135" s="73">
        <v>0</v>
      </c>
      <c r="J135" s="74">
        <v>64.2125</v>
      </c>
      <c r="K135" s="75">
        <v>48.77533039647577</v>
      </c>
      <c r="L135" s="81"/>
      <c r="M135" s="156">
        <v>2684</v>
      </c>
      <c r="N135" s="76">
        <v>4010.467035817713</v>
      </c>
      <c r="O135" s="77">
        <v>82.22326744315579</v>
      </c>
      <c r="P135" s="162">
        <f t="shared" si="3"/>
        <v>6</v>
      </c>
      <c r="Q135" s="162">
        <f t="shared" si="4"/>
        <v>1.5888778550148956</v>
      </c>
    </row>
    <row r="136" spans="1:17" ht="12.75">
      <c r="A136" s="147" t="s">
        <v>8</v>
      </c>
      <c r="B136" s="68">
        <v>5</v>
      </c>
      <c r="C136" s="69">
        <v>3</v>
      </c>
      <c r="D136" s="70">
        <v>111</v>
      </c>
      <c r="E136" s="71">
        <v>100</v>
      </c>
      <c r="F136" s="73">
        <v>2</v>
      </c>
      <c r="G136" s="73">
        <v>0</v>
      </c>
      <c r="H136" s="73">
        <v>0</v>
      </c>
      <c r="I136" s="73">
        <v>0</v>
      </c>
      <c r="J136" s="74">
        <v>57.5811</v>
      </c>
      <c r="K136" s="75">
        <v>49.903083700440526</v>
      </c>
      <c r="L136" s="81"/>
      <c r="M136" s="156">
        <v>2278</v>
      </c>
      <c r="N136" s="76">
        <v>3795.821495117513</v>
      </c>
      <c r="O136" s="77">
        <v>76.06386647172278</v>
      </c>
      <c r="P136" s="162">
        <f t="shared" si="3"/>
        <v>6</v>
      </c>
      <c r="Q136" s="162">
        <f t="shared" si="4"/>
        <v>1.5888778550148956</v>
      </c>
    </row>
    <row r="137" spans="1:17" ht="12.75">
      <c r="A137" s="147" t="s">
        <v>8</v>
      </c>
      <c r="B137" s="68">
        <v>8</v>
      </c>
      <c r="C137" s="69">
        <v>3</v>
      </c>
      <c r="D137" s="70">
        <v>112</v>
      </c>
      <c r="E137" s="71">
        <v>100</v>
      </c>
      <c r="F137" s="73">
        <v>1</v>
      </c>
      <c r="G137" s="73">
        <v>0</v>
      </c>
      <c r="H137" s="73">
        <v>5</v>
      </c>
      <c r="I137" s="73">
        <v>10</v>
      </c>
      <c r="J137" s="74">
        <v>62.2511</v>
      </c>
      <c r="K137" s="75">
        <v>49.480176211453745</v>
      </c>
      <c r="L137" s="81"/>
      <c r="M137" s="156">
        <v>2020</v>
      </c>
      <c r="N137" s="76">
        <v>3113.410298918908</v>
      </c>
      <c r="O137" s="77">
        <v>62.9223769457436</v>
      </c>
      <c r="P137" s="162">
        <f t="shared" si="3"/>
        <v>85.5</v>
      </c>
      <c r="Q137" s="162">
        <f t="shared" si="4"/>
        <v>22.641509433962266</v>
      </c>
    </row>
    <row r="138" spans="1:17" ht="12.75">
      <c r="A138" s="147" t="s">
        <v>8</v>
      </c>
      <c r="B138" s="68">
        <v>10</v>
      </c>
      <c r="C138" s="69">
        <v>3</v>
      </c>
      <c r="D138" s="70">
        <v>113</v>
      </c>
      <c r="E138" s="71">
        <v>100</v>
      </c>
      <c r="F138" s="73">
        <v>1</v>
      </c>
      <c r="G138" s="73">
        <v>0</v>
      </c>
      <c r="H138" s="73">
        <v>30</v>
      </c>
      <c r="I138" s="73">
        <v>30</v>
      </c>
      <c r="J138" s="74">
        <v>62.2511</v>
      </c>
      <c r="K138" s="75">
        <v>49.33920704845815</v>
      </c>
      <c r="L138" s="81"/>
      <c r="M138" s="156">
        <v>2079</v>
      </c>
      <c r="N138" s="76">
        <v>3204.346540322975</v>
      </c>
      <c r="O138" s="77">
        <v>64.94523791547459</v>
      </c>
      <c r="P138" s="162">
        <f t="shared" si="3"/>
        <v>378</v>
      </c>
      <c r="Q138" s="162">
        <f t="shared" si="4"/>
        <v>100.09930486593844</v>
      </c>
    </row>
    <row r="139" spans="1:17" ht="12.75">
      <c r="A139" s="147" t="s">
        <v>8</v>
      </c>
      <c r="B139" s="68">
        <v>9</v>
      </c>
      <c r="C139" s="69">
        <v>3</v>
      </c>
      <c r="D139" s="70">
        <v>114</v>
      </c>
      <c r="E139" s="71">
        <v>100</v>
      </c>
      <c r="F139" s="73">
        <v>1</v>
      </c>
      <c r="G139" s="73">
        <v>0</v>
      </c>
      <c r="H139" s="73">
        <v>0</v>
      </c>
      <c r="I139" s="73">
        <v>0</v>
      </c>
      <c r="J139" s="74">
        <v>63.045</v>
      </c>
      <c r="K139" s="75">
        <v>48.63436123348018</v>
      </c>
      <c r="L139" s="81"/>
      <c r="M139" s="156">
        <v>2285</v>
      </c>
      <c r="N139" s="76">
        <v>3477.5034824087265</v>
      </c>
      <c r="O139" s="77">
        <v>71.50301544445479</v>
      </c>
      <c r="P139" s="162">
        <f t="shared" si="3"/>
        <v>3</v>
      </c>
      <c r="Q139" s="162">
        <f t="shared" si="4"/>
        <v>0.7944389275074478</v>
      </c>
    </row>
    <row r="140" spans="1:17" ht="12.75">
      <c r="A140" s="147" t="s">
        <v>8</v>
      </c>
      <c r="B140" s="68">
        <v>3</v>
      </c>
      <c r="C140" s="69">
        <v>4</v>
      </c>
      <c r="D140" s="70">
        <v>115</v>
      </c>
      <c r="E140" s="71">
        <v>100</v>
      </c>
      <c r="F140" s="73">
        <v>1</v>
      </c>
      <c r="G140" s="73">
        <v>0</v>
      </c>
      <c r="H140" s="73">
        <v>0</v>
      </c>
      <c r="I140" s="73">
        <v>0</v>
      </c>
      <c r="J140" s="74">
        <v>60.3364</v>
      </c>
      <c r="K140" s="75">
        <v>49.480176211453745</v>
      </c>
      <c r="L140" s="81"/>
      <c r="M140" s="156">
        <v>2100</v>
      </c>
      <c r="N140" s="76">
        <v>3339.4267272184115</v>
      </c>
      <c r="O140" s="77">
        <v>67.4901947185345</v>
      </c>
      <c r="P140" s="162">
        <f t="shared" si="3"/>
        <v>3</v>
      </c>
      <c r="Q140" s="162">
        <f t="shared" si="4"/>
        <v>0.7944389275074478</v>
      </c>
    </row>
    <row r="141" spans="1:17" ht="12.75">
      <c r="A141" s="147" t="s">
        <v>8</v>
      </c>
      <c r="B141" s="68">
        <v>7</v>
      </c>
      <c r="C141" s="69">
        <v>4</v>
      </c>
      <c r="D141" s="70">
        <v>116</v>
      </c>
      <c r="E141" s="71">
        <v>100</v>
      </c>
      <c r="F141" s="73">
        <v>2</v>
      </c>
      <c r="G141" s="73">
        <v>0</v>
      </c>
      <c r="H141" s="73">
        <v>0</v>
      </c>
      <c r="I141" s="73">
        <v>0</v>
      </c>
      <c r="J141" s="74">
        <v>61.8775</v>
      </c>
      <c r="K141" s="75">
        <v>50.88986784140969</v>
      </c>
      <c r="L141" s="81"/>
      <c r="M141" s="156">
        <v>2245</v>
      </c>
      <c r="N141" s="76">
        <v>3481.0928299608595</v>
      </c>
      <c r="O141" s="77">
        <v>68.40443840037354</v>
      </c>
      <c r="P141" s="162">
        <f t="shared" si="3"/>
        <v>6</v>
      </c>
      <c r="Q141" s="162">
        <f t="shared" si="4"/>
        <v>1.5888778550148956</v>
      </c>
    </row>
    <row r="142" spans="1:17" ht="12.75">
      <c r="A142" s="147" t="s">
        <v>8</v>
      </c>
      <c r="B142" s="68">
        <v>12</v>
      </c>
      <c r="C142" s="69">
        <v>4</v>
      </c>
      <c r="D142" s="70">
        <v>117</v>
      </c>
      <c r="E142" s="71">
        <v>100</v>
      </c>
      <c r="F142" s="73">
        <v>1</v>
      </c>
      <c r="G142" s="73">
        <v>0</v>
      </c>
      <c r="H142" s="73">
        <v>0</v>
      </c>
      <c r="I142" s="73">
        <v>0</v>
      </c>
      <c r="J142" s="74">
        <v>61.5039</v>
      </c>
      <c r="K142" s="75">
        <v>50.04405286343612</v>
      </c>
      <c r="L142" s="81"/>
      <c r="M142" s="156">
        <v>2137</v>
      </c>
      <c r="N142" s="76">
        <v>3333.756572136148</v>
      </c>
      <c r="O142" s="77">
        <v>66.6164385453262</v>
      </c>
      <c r="P142" s="162">
        <f t="shared" si="3"/>
        <v>3</v>
      </c>
      <c r="Q142" s="162">
        <f t="shared" si="4"/>
        <v>0.7944389275074478</v>
      </c>
    </row>
    <row r="143" spans="1:17" ht="12.75">
      <c r="A143" s="147" t="s">
        <v>8</v>
      </c>
      <c r="B143" s="68">
        <v>2</v>
      </c>
      <c r="C143" s="69">
        <v>4</v>
      </c>
      <c r="D143" s="70">
        <v>118</v>
      </c>
      <c r="E143" s="71">
        <v>100</v>
      </c>
      <c r="F143" s="73">
        <v>1</v>
      </c>
      <c r="G143" s="73">
        <v>0</v>
      </c>
      <c r="H143" s="73">
        <v>0</v>
      </c>
      <c r="I143" s="73">
        <v>0</v>
      </c>
      <c r="J143" s="74">
        <v>60.71</v>
      </c>
      <c r="K143" s="75">
        <v>49.903083700440526</v>
      </c>
      <c r="L143" s="81"/>
      <c r="M143" s="156">
        <v>2117</v>
      </c>
      <c r="N143" s="76">
        <v>3345.743503635758</v>
      </c>
      <c r="O143" s="77">
        <v>67.04482479919818</v>
      </c>
      <c r="P143" s="162">
        <f t="shared" si="3"/>
        <v>3</v>
      </c>
      <c r="Q143" s="162">
        <f t="shared" si="4"/>
        <v>0.7944389275074478</v>
      </c>
    </row>
    <row r="144" spans="1:17" ht="12.75">
      <c r="A144" s="147" t="s">
        <v>8</v>
      </c>
      <c r="B144" s="68">
        <v>4</v>
      </c>
      <c r="C144" s="69">
        <v>4</v>
      </c>
      <c r="D144" s="70">
        <v>119</v>
      </c>
      <c r="E144" s="71">
        <v>100</v>
      </c>
      <c r="F144" s="73">
        <v>1</v>
      </c>
      <c r="G144" s="73">
        <v>0</v>
      </c>
      <c r="H144" s="73">
        <v>0</v>
      </c>
      <c r="I144" s="73">
        <v>0</v>
      </c>
      <c r="J144" s="74">
        <v>61.0836</v>
      </c>
      <c r="K144" s="75">
        <v>47.929515418502206</v>
      </c>
      <c r="L144" s="81"/>
      <c r="M144" s="156">
        <v>2148</v>
      </c>
      <c r="N144" s="76">
        <v>3373.973527087582</v>
      </c>
      <c r="O144" s="77">
        <v>70.3944844346398</v>
      </c>
      <c r="P144" s="162">
        <f t="shared" si="3"/>
        <v>3</v>
      </c>
      <c r="Q144" s="162">
        <f t="shared" si="4"/>
        <v>0.7944389275074478</v>
      </c>
    </row>
    <row r="145" spans="1:17" ht="12.75">
      <c r="A145" s="147" t="s">
        <v>8</v>
      </c>
      <c r="B145" s="68">
        <v>6</v>
      </c>
      <c r="C145" s="69">
        <v>4</v>
      </c>
      <c r="D145" s="70">
        <v>120</v>
      </c>
      <c r="E145" s="71">
        <v>100</v>
      </c>
      <c r="F145" s="73">
        <v>2</v>
      </c>
      <c r="G145" s="73">
        <v>0</v>
      </c>
      <c r="H145" s="73">
        <v>0</v>
      </c>
      <c r="I145" s="73">
        <v>0</v>
      </c>
      <c r="J145" s="74">
        <v>62.2511</v>
      </c>
      <c r="K145" s="75">
        <v>49.480176211453745</v>
      </c>
      <c r="L145" s="81"/>
      <c r="M145" s="156">
        <v>1943</v>
      </c>
      <c r="N145" s="76">
        <v>2994.7307974254645</v>
      </c>
      <c r="O145" s="77">
        <v>60.52385069583159</v>
      </c>
      <c r="P145" s="162">
        <f t="shared" si="3"/>
        <v>6</v>
      </c>
      <c r="Q145" s="162">
        <f t="shared" si="4"/>
        <v>1.5888778550148956</v>
      </c>
    </row>
    <row r="146" spans="1:17" ht="12.75">
      <c r="A146" s="147" t="s">
        <v>8</v>
      </c>
      <c r="B146" s="68">
        <v>1</v>
      </c>
      <c r="C146" s="69">
        <v>4</v>
      </c>
      <c r="D146" s="70">
        <v>121</v>
      </c>
      <c r="E146" s="71">
        <v>100</v>
      </c>
      <c r="F146" s="73">
        <v>1</v>
      </c>
      <c r="G146" s="73">
        <v>0</v>
      </c>
      <c r="H146" s="73">
        <v>20</v>
      </c>
      <c r="I146" s="73">
        <v>40</v>
      </c>
      <c r="J146" s="74">
        <v>62.6714</v>
      </c>
      <c r="K146" s="75">
        <v>48.91629955947136</v>
      </c>
      <c r="L146" s="81"/>
      <c r="M146" s="156">
        <v>2199</v>
      </c>
      <c r="N146" s="76">
        <v>3366.5715669981005</v>
      </c>
      <c r="O146" s="77">
        <v>68.82310390026737</v>
      </c>
      <c r="P146" s="162">
        <f t="shared" si="3"/>
        <v>333</v>
      </c>
      <c r="Q146" s="162">
        <f t="shared" si="4"/>
        <v>88.18272095332671</v>
      </c>
    </row>
    <row r="147" spans="1:17" ht="12.75">
      <c r="A147" s="147" t="s">
        <v>8</v>
      </c>
      <c r="B147" s="68">
        <v>10</v>
      </c>
      <c r="C147" s="69">
        <v>4</v>
      </c>
      <c r="D147" s="70">
        <v>122</v>
      </c>
      <c r="E147" s="71">
        <v>100</v>
      </c>
      <c r="F147" s="73">
        <v>1</v>
      </c>
      <c r="G147" s="73">
        <v>0</v>
      </c>
      <c r="H147" s="73">
        <v>30</v>
      </c>
      <c r="I147" s="73">
        <v>40</v>
      </c>
      <c r="J147" s="74">
        <v>60.71</v>
      </c>
      <c r="K147" s="75">
        <v>48.352422907488986</v>
      </c>
      <c r="L147" s="81"/>
      <c r="M147" s="156">
        <v>1892</v>
      </c>
      <c r="N147" s="76">
        <v>2990.1496026825007</v>
      </c>
      <c r="O147" s="77">
        <v>61.84073977851018</v>
      </c>
      <c r="P147" s="162">
        <f t="shared" si="3"/>
        <v>418</v>
      </c>
      <c r="Q147" s="162">
        <f t="shared" si="4"/>
        <v>110.69182389937107</v>
      </c>
    </row>
    <row r="148" spans="1:17" ht="12.75">
      <c r="A148" s="147" t="s">
        <v>8</v>
      </c>
      <c r="B148" s="68">
        <v>5</v>
      </c>
      <c r="C148" s="69">
        <v>4</v>
      </c>
      <c r="D148" s="70">
        <v>123</v>
      </c>
      <c r="E148" s="71">
        <v>100</v>
      </c>
      <c r="F148" s="73">
        <v>1</v>
      </c>
      <c r="G148" s="73">
        <v>0</v>
      </c>
      <c r="H148" s="73">
        <v>0</v>
      </c>
      <c r="I148" s="73">
        <v>0</v>
      </c>
      <c r="J148" s="74">
        <v>61.0836</v>
      </c>
      <c r="K148" s="75">
        <v>49.62114537444934</v>
      </c>
      <c r="L148" s="81"/>
      <c r="M148" s="156">
        <v>2118</v>
      </c>
      <c r="N148" s="76">
        <v>3326.8509917930633</v>
      </c>
      <c r="O148" s="77">
        <v>67.04502620179558</v>
      </c>
      <c r="P148" s="162">
        <f t="shared" si="3"/>
        <v>3</v>
      </c>
      <c r="Q148" s="162">
        <f t="shared" si="4"/>
        <v>0.7944389275074478</v>
      </c>
    </row>
    <row r="149" spans="1:17" ht="12.75">
      <c r="A149" s="147" t="s">
        <v>8</v>
      </c>
      <c r="B149" s="68">
        <v>8</v>
      </c>
      <c r="C149" s="69">
        <v>4</v>
      </c>
      <c r="D149" s="70">
        <v>124</v>
      </c>
      <c r="E149" s="71">
        <v>100</v>
      </c>
      <c r="F149" s="73">
        <v>2</v>
      </c>
      <c r="G149" s="73">
        <v>0</v>
      </c>
      <c r="H149" s="73">
        <v>0</v>
      </c>
      <c r="I149" s="73">
        <v>5</v>
      </c>
      <c r="J149" s="74">
        <v>61.5039</v>
      </c>
      <c r="K149" s="75">
        <v>49.05726872246696</v>
      </c>
      <c r="L149" s="81"/>
      <c r="M149" s="156">
        <v>2202</v>
      </c>
      <c r="N149" s="76">
        <v>3435.1576845314917</v>
      </c>
      <c r="O149" s="77">
        <v>70.02341903633699</v>
      </c>
      <c r="P149" s="162">
        <f t="shared" si="3"/>
        <v>26</v>
      </c>
      <c r="Q149" s="162">
        <f t="shared" si="4"/>
        <v>6.885137371731215</v>
      </c>
    </row>
    <row r="150" spans="1:17" ht="12.75">
      <c r="A150" s="147" t="s">
        <v>8</v>
      </c>
      <c r="B150" s="68">
        <v>11</v>
      </c>
      <c r="C150" s="69">
        <v>4</v>
      </c>
      <c r="D150" s="70">
        <v>125</v>
      </c>
      <c r="E150" s="71">
        <v>100</v>
      </c>
      <c r="F150" s="73">
        <v>2</v>
      </c>
      <c r="G150" s="73">
        <v>5</v>
      </c>
      <c r="H150" s="73">
        <v>0</v>
      </c>
      <c r="I150" s="73">
        <v>0</v>
      </c>
      <c r="J150" s="74">
        <v>62.6714</v>
      </c>
      <c r="K150" s="75">
        <v>49.05726872246696</v>
      </c>
      <c r="L150" s="81"/>
      <c r="M150" s="156">
        <v>2108</v>
      </c>
      <c r="N150" s="76">
        <v>3227.2545990140957</v>
      </c>
      <c r="O150" s="77">
        <v>65.78545204527656</v>
      </c>
      <c r="P150" s="162">
        <f t="shared" si="3"/>
        <v>43.5</v>
      </c>
      <c r="Q150" s="162">
        <f t="shared" si="4"/>
        <v>11.519364448857994</v>
      </c>
    </row>
    <row r="151" spans="1:17" ht="12.75">
      <c r="A151" s="147" t="s">
        <v>8</v>
      </c>
      <c r="B151" s="68">
        <v>9</v>
      </c>
      <c r="C151" s="69">
        <v>4</v>
      </c>
      <c r="D151" s="70">
        <v>126</v>
      </c>
      <c r="E151" s="71">
        <v>100</v>
      </c>
      <c r="F151" s="73">
        <v>1</v>
      </c>
      <c r="G151" s="73">
        <v>0</v>
      </c>
      <c r="H151" s="73">
        <v>0</v>
      </c>
      <c r="I151" s="73">
        <v>0</v>
      </c>
      <c r="J151" s="74">
        <v>60.71</v>
      </c>
      <c r="K151" s="75">
        <v>50.32599118942731</v>
      </c>
      <c r="L151" s="81"/>
      <c r="M151" s="156">
        <v>1675</v>
      </c>
      <c r="N151" s="76">
        <v>2647.1990404298035</v>
      </c>
      <c r="O151" s="77">
        <v>52.601031353078206</v>
      </c>
      <c r="P151" s="162">
        <f t="shared" si="3"/>
        <v>3</v>
      </c>
      <c r="Q151" s="162">
        <f t="shared" si="4"/>
        <v>0.7944389275074478</v>
      </c>
    </row>
    <row r="152" spans="1:17" ht="12.75">
      <c r="A152" s="147" t="s">
        <v>8</v>
      </c>
      <c r="B152" s="68">
        <v>3</v>
      </c>
      <c r="C152" s="69">
        <v>3</v>
      </c>
      <c r="D152" s="70">
        <v>127</v>
      </c>
      <c r="E152" s="71">
        <v>100</v>
      </c>
      <c r="F152" s="73">
        <v>1</v>
      </c>
      <c r="G152" s="73">
        <v>0</v>
      </c>
      <c r="H152" s="73">
        <v>0</v>
      </c>
      <c r="I152" s="73">
        <v>0</v>
      </c>
      <c r="J152" s="74">
        <v>63.4186</v>
      </c>
      <c r="K152" s="75">
        <v>49.05726872246696</v>
      </c>
      <c r="L152" s="81"/>
      <c r="M152" s="156">
        <v>2071</v>
      </c>
      <c r="N152" s="76">
        <v>3133.2530176287173</v>
      </c>
      <c r="O152" s="77">
        <v>63.86929193621757</v>
      </c>
      <c r="P152" s="162">
        <f t="shared" si="3"/>
        <v>3</v>
      </c>
      <c r="Q152" s="162">
        <f t="shared" si="4"/>
        <v>0.7944389275074478</v>
      </c>
    </row>
    <row r="153" spans="1:17" ht="12.75">
      <c r="A153" s="147" t="s">
        <v>8</v>
      </c>
      <c r="B153" s="68">
        <v>1</v>
      </c>
      <c r="C153" s="69">
        <v>3</v>
      </c>
      <c r="D153" s="70">
        <v>128</v>
      </c>
      <c r="E153" s="71">
        <v>100</v>
      </c>
      <c r="F153" s="73">
        <v>2</v>
      </c>
      <c r="G153" s="73">
        <v>0</v>
      </c>
      <c r="H153" s="73">
        <v>30</v>
      </c>
      <c r="I153" s="73">
        <v>40</v>
      </c>
      <c r="J153" s="74">
        <v>63.045</v>
      </c>
      <c r="K153" s="75">
        <v>46.94273127753304</v>
      </c>
      <c r="L153" s="81"/>
      <c r="M153" s="156">
        <v>2111</v>
      </c>
      <c r="N153" s="76">
        <v>3212.6957774025473</v>
      </c>
      <c r="O153" s="77">
        <v>68.43862063348143</v>
      </c>
      <c r="P153" s="162">
        <f t="shared" si="3"/>
        <v>421</v>
      </c>
      <c r="Q153" s="162">
        <f t="shared" si="4"/>
        <v>111.48626282687853</v>
      </c>
    </row>
    <row r="154" spans="1:17" ht="12.75">
      <c r="A154" s="147" t="s">
        <v>8</v>
      </c>
      <c r="B154" s="68">
        <v>12</v>
      </c>
      <c r="C154" s="69">
        <v>3</v>
      </c>
      <c r="D154" s="70">
        <v>129</v>
      </c>
      <c r="E154" s="71">
        <v>100</v>
      </c>
      <c r="F154" s="73">
        <v>1</v>
      </c>
      <c r="G154" s="73">
        <v>0</v>
      </c>
      <c r="H154" s="73">
        <v>0</v>
      </c>
      <c r="I154" s="73">
        <v>0</v>
      </c>
      <c r="J154" s="74">
        <v>63.045</v>
      </c>
      <c r="K154" s="75">
        <v>46.94273127753304</v>
      </c>
      <c r="L154" s="81"/>
      <c r="M154" s="156">
        <v>2254</v>
      </c>
      <c r="N154" s="76">
        <v>3430.3250981834876</v>
      </c>
      <c r="O154" s="77">
        <v>73.07468067639374</v>
      </c>
      <c r="P154" s="162">
        <f t="shared" si="3"/>
        <v>3</v>
      </c>
      <c r="Q154" s="162">
        <f t="shared" si="4"/>
        <v>0.7944389275074478</v>
      </c>
    </row>
    <row r="155" spans="1:17" ht="12.75">
      <c r="A155" s="147" t="s">
        <v>8</v>
      </c>
      <c r="B155" s="68">
        <v>11</v>
      </c>
      <c r="C155" s="69">
        <v>3</v>
      </c>
      <c r="D155" s="70">
        <v>130</v>
      </c>
      <c r="E155" s="71">
        <v>100</v>
      </c>
      <c r="F155" s="73">
        <v>1</v>
      </c>
      <c r="G155" s="73">
        <v>0</v>
      </c>
      <c r="H155" s="73">
        <v>0</v>
      </c>
      <c r="I155" s="73">
        <v>0</v>
      </c>
      <c r="J155" s="74">
        <v>60.3364</v>
      </c>
      <c r="K155" s="75">
        <v>50.32599118942731</v>
      </c>
      <c r="L155" s="81"/>
      <c r="M155" s="156">
        <v>1738</v>
      </c>
      <c r="N155" s="76">
        <v>2763.773167574095</v>
      </c>
      <c r="O155" s="77">
        <v>54.91741150554268</v>
      </c>
      <c r="P155" s="162">
        <f aca="true" t="shared" si="5" ref="P155:P217">((F155+G155)/2)*6+((G155+H155)/2)*9+((H155+I155)/2)*8</f>
        <v>3</v>
      </c>
      <c r="Q155" s="162">
        <f t="shared" si="4"/>
        <v>0.7944389275074478</v>
      </c>
    </row>
    <row r="156" spans="1:17" ht="12.75">
      <c r="A156" s="147" t="s">
        <v>8</v>
      </c>
      <c r="B156" s="68">
        <v>2</v>
      </c>
      <c r="C156" s="69">
        <v>3</v>
      </c>
      <c r="D156" s="70">
        <v>131</v>
      </c>
      <c r="E156" s="71">
        <v>100</v>
      </c>
      <c r="F156" s="73">
        <v>1</v>
      </c>
      <c r="G156" s="73">
        <v>0</v>
      </c>
      <c r="H156" s="73">
        <v>0</v>
      </c>
      <c r="I156" s="73">
        <v>0</v>
      </c>
      <c r="J156" s="74">
        <v>64.60166666666667</v>
      </c>
      <c r="K156" s="75">
        <v>50.88986784140969</v>
      </c>
      <c r="L156" s="81"/>
      <c r="M156" s="156">
        <v>1874</v>
      </c>
      <c r="N156" s="76">
        <v>2979.78689465671</v>
      </c>
      <c r="O156" s="77">
        <v>38.9033608974266</v>
      </c>
      <c r="P156" s="162">
        <f t="shared" si="5"/>
        <v>3</v>
      </c>
      <c r="Q156" s="162">
        <f t="shared" si="4"/>
        <v>0.7944389275074478</v>
      </c>
    </row>
    <row r="157" spans="1:17" ht="12.75">
      <c r="A157" s="147" t="s">
        <v>8</v>
      </c>
      <c r="B157" s="68">
        <v>7</v>
      </c>
      <c r="C157" s="69">
        <v>3</v>
      </c>
      <c r="D157" s="70">
        <v>132</v>
      </c>
      <c r="E157" s="71">
        <v>100</v>
      </c>
      <c r="F157" s="73">
        <v>2</v>
      </c>
      <c r="G157" s="73">
        <v>1</v>
      </c>
      <c r="H157" s="73">
        <v>0</v>
      </c>
      <c r="I157" s="73">
        <v>0</v>
      </c>
      <c r="J157" s="74">
        <v>62.2511</v>
      </c>
      <c r="K157" s="75">
        <v>47.929515418502206</v>
      </c>
      <c r="L157" s="81"/>
      <c r="M157" s="156">
        <v>2441</v>
      </c>
      <c r="N157" s="76">
        <v>3762.2943265648782</v>
      </c>
      <c r="O157" s="77">
        <v>78.49639817373412</v>
      </c>
      <c r="P157" s="162">
        <f t="shared" si="5"/>
        <v>13.5</v>
      </c>
      <c r="Q157" s="162">
        <f t="shared" si="4"/>
        <v>3.574975173783516</v>
      </c>
    </row>
    <row r="158" spans="1:17" ht="12.75">
      <c r="A158" s="147" t="s">
        <v>8</v>
      </c>
      <c r="B158" s="68">
        <v>9</v>
      </c>
      <c r="C158" s="69">
        <v>2</v>
      </c>
      <c r="D158" s="70">
        <v>133</v>
      </c>
      <c r="E158" s="71">
        <v>100</v>
      </c>
      <c r="F158" s="73">
        <v>2</v>
      </c>
      <c r="G158" s="73">
        <v>0</v>
      </c>
      <c r="H158" s="73">
        <v>0</v>
      </c>
      <c r="I158" s="73">
        <v>0</v>
      </c>
      <c r="J158" s="74">
        <v>62.6714</v>
      </c>
      <c r="K158" s="75">
        <v>48.21145374449339</v>
      </c>
      <c r="L158" s="81"/>
      <c r="M158" s="156">
        <v>2548</v>
      </c>
      <c r="N158" s="76">
        <v>3900.8751035521414</v>
      </c>
      <c r="O158" s="77">
        <v>80.91179171293275</v>
      </c>
      <c r="P158" s="162">
        <f t="shared" si="5"/>
        <v>6</v>
      </c>
      <c r="Q158" s="162">
        <f t="shared" si="4"/>
        <v>1.5888778550148956</v>
      </c>
    </row>
    <row r="159" spans="1:17" ht="12.75">
      <c r="A159" s="147" t="s">
        <v>8</v>
      </c>
      <c r="B159" s="68">
        <v>3</v>
      </c>
      <c r="C159" s="69">
        <v>2</v>
      </c>
      <c r="D159" s="70">
        <v>134</v>
      </c>
      <c r="E159" s="71">
        <v>100</v>
      </c>
      <c r="F159" s="73">
        <v>1</v>
      </c>
      <c r="G159" s="73">
        <v>0</v>
      </c>
      <c r="H159" s="73">
        <v>0</v>
      </c>
      <c r="I159" s="73">
        <v>0</v>
      </c>
      <c r="J159" s="74">
        <v>61.0836</v>
      </c>
      <c r="K159" s="75">
        <v>48.77533039647577</v>
      </c>
      <c r="L159" s="81"/>
      <c r="M159" s="156">
        <v>1796</v>
      </c>
      <c r="N159" s="76">
        <v>2821.0691129652228</v>
      </c>
      <c r="O159" s="77">
        <v>57.83803184999147</v>
      </c>
      <c r="P159" s="162">
        <f t="shared" si="5"/>
        <v>3</v>
      </c>
      <c r="Q159" s="162">
        <f t="shared" si="4"/>
        <v>0.7944389275074478</v>
      </c>
    </row>
    <row r="160" spans="1:17" ht="12.75">
      <c r="A160" s="147" t="s">
        <v>8</v>
      </c>
      <c r="B160" s="68">
        <v>7</v>
      </c>
      <c r="C160" s="69">
        <v>2</v>
      </c>
      <c r="D160" s="70">
        <v>135</v>
      </c>
      <c r="E160" s="71">
        <v>100</v>
      </c>
      <c r="F160" s="73">
        <v>2</v>
      </c>
      <c r="G160" s="73">
        <v>0</v>
      </c>
      <c r="H160" s="73">
        <v>0</v>
      </c>
      <c r="I160" s="73">
        <v>0</v>
      </c>
      <c r="J160" s="74">
        <v>63.4186</v>
      </c>
      <c r="K160" s="75">
        <v>48.352422907488986</v>
      </c>
      <c r="L160" s="81"/>
      <c r="M160" s="156">
        <v>2211</v>
      </c>
      <c r="N160" s="76">
        <v>3345.061526787588</v>
      </c>
      <c r="O160" s="77">
        <v>69.18084608061065</v>
      </c>
      <c r="P160" s="162">
        <f t="shared" si="5"/>
        <v>6</v>
      </c>
      <c r="Q160" s="162">
        <f t="shared" si="4"/>
        <v>1.5888778550148956</v>
      </c>
    </row>
    <row r="161" spans="1:17" ht="12.75">
      <c r="A161" s="147" t="s">
        <v>8</v>
      </c>
      <c r="B161" s="68">
        <v>2</v>
      </c>
      <c r="C161" s="69">
        <v>2</v>
      </c>
      <c r="D161" s="70">
        <v>136</v>
      </c>
      <c r="E161" s="71">
        <v>100</v>
      </c>
      <c r="F161" s="73">
        <v>1</v>
      </c>
      <c r="G161" s="73">
        <v>0</v>
      </c>
      <c r="H161" s="73">
        <v>0</v>
      </c>
      <c r="I161" s="73">
        <v>0</v>
      </c>
      <c r="J161" s="74">
        <v>62.2511</v>
      </c>
      <c r="K161" s="75">
        <v>50.18502202643172</v>
      </c>
      <c r="L161" s="81"/>
      <c r="M161" s="156">
        <v>1939</v>
      </c>
      <c r="N161" s="76">
        <v>2988.5656285167142</v>
      </c>
      <c r="O161" s="77">
        <v>59.55094782946753</v>
      </c>
      <c r="P161" s="162">
        <f t="shared" si="5"/>
        <v>3</v>
      </c>
      <c r="Q161" s="162">
        <f t="shared" si="4"/>
        <v>0.7944389275074478</v>
      </c>
    </row>
    <row r="162" spans="1:17" ht="12.75">
      <c r="A162" s="147" t="s">
        <v>8</v>
      </c>
      <c r="B162" s="68">
        <v>8</v>
      </c>
      <c r="C162" s="69">
        <v>2</v>
      </c>
      <c r="D162" s="70">
        <v>137</v>
      </c>
      <c r="E162" s="71">
        <v>100</v>
      </c>
      <c r="F162" s="73">
        <v>2</v>
      </c>
      <c r="G162" s="73">
        <v>0</v>
      </c>
      <c r="H162" s="73">
        <v>5</v>
      </c>
      <c r="I162" s="73">
        <v>10</v>
      </c>
      <c r="J162" s="74">
        <v>63.4186</v>
      </c>
      <c r="K162" s="75">
        <v>48.49339207048458</v>
      </c>
      <c r="L162" s="81"/>
      <c r="M162" s="156">
        <v>2192</v>
      </c>
      <c r="N162" s="76">
        <v>3316.3160862588834</v>
      </c>
      <c r="O162" s="77">
        <v>68.38696871191556</v>
      </c>
      <c r="P162" s="162">
        <f t="shared" si="5"/>
        <v>88.5</v>
      </c>
      <c r="Q162" s="162">
        <f t="shared" si="4"/>
        <v>23.435948361469713</v>
      </c>
    </row>
    <row r="163" spans="1:17" ht="12.75">
      <c r="A163" s="147" t="s">
        <v>8</v>
      </c>
      <c r="B163" s="68">
        <v>11</v>
      </c>
      <c r="C163" s="69">
        <v>2</v>
      </c>
      <c r="D163" s="70">
        <v>138</v>
      </c>
      <c r="E163" s="71">
        <v>100</v>
      </c>
      <c r="F163" s="73">
        <v>2</v>
      </c>
      <c r="G163" s="73">
        <v>10</v>
      </c>
      <c r="H163" s="73">
        <v>0</v>
      </c>
      <c r="I163" s="73">
        <v>0</v>
      </c>
      <c r="J163" s="74">
        <v>61.0836</v>
      </c>
      <c r="K163" s="75">
        <v>49.05726872246696</v>
      </c>
      <c r="L163" s="81"/>
      <c r="M163" s="156">
        <v>1776</v>
      </c>
      <c r="N163" s="76">
        <v>2789.6540894355435</v>
      </c>
      <c r="O163" s="77">
        <v>56.865254876245366</v>
      </c>
      <c r="P163" s="162">
        <f t="shared" si="5"/>
        <v>81</v>
      </c>
      <c r="Q163" s="162">
        <f t="shared" si="4"/>
        <v>21.44985104270109</v>
      </c>
    </row>
    <row r="164" spans="1:17" ht="12.75">
      <c r="A164" s="147" t="s">
        <v>8</v>
      </c>
      <c r="B164" s="68">
        <v>7</v>
      </c>
      <c r="C164" s="69">
        <v>1</v>
      </c>
      <c r="D164" s="70">
        <v>139</v>
      </c>
      <c r="E164" s="71">
        <v>100</v>
      </c>
      <c r="F164" s="73">
        <v>1</v>
      </c>
      <c r="G164" s="73">
        <v>0</v>
      </c>
      <c r="H164" s="73">
        <v>0</v>
      </c>
      <c r="I164" s="73">
        <v>0</v>
      </c>
      <c r="J164" s="74">
        <v>61.5039</v>
      </c>
      <c r="K164" s="75">
        <v>50.04405286343612</v>
      </c>
      <c r="L164" s="81"/>
      <c r="M164" s="156">
        <v>1922</v>
      </c>
      <c r="N164" s="76">
        <v>2998.3528926746258</v>
      </c>
      <c r="O164" s="77">
        <v>59.91426995045247</v>
      </c>
      <c r="P164" s="162">
        <f t="shared" si="5"/>
        <v>3</v>
      </c>
      <c r="Q164" s="162">
        <f t="shared" si="4"/>
        <v>0.7944389275074478</v>
      </c>
    </row>
    <row r="165" spans="1:17" ht="12.75">
      <c r="A165" s="147" t="s">
        <v>8</v>
      </c>
      <c r="B165" s="68">
        <v>10</v>
      </c>
      <c r="C165" s="69">
        <v>1</v>
      </c>
      <c r="D165" s="70">
        <v>140</v>
      </c>
      <c r="E165" s="71">
        <v>100</v>
      </c>
      <c r="F165" s="73">
        <v>1</v>
      </c>
      <c r="G165" s="73">
        <v>0</v>
      </c>
      <c r="H165" s="73">
        <v>20</v>
      </c>
      <c r="I165" s="73">
        <v>30</v>
      </c>
      <c r="J165" s="74">
        <v>61.5039</v>
      </c>
      <c r="K165" s="75">
        <v>49.480176211453745</v>
      </c>
      <c r="L165" s="81"/>
      <c r="M165" s="156">
        <v>1889</v>
      </c>
      <c r="N165" s="76">
        <v>2946.8723279200667</v>
      </c>
      <c r="O165" s="77">
        <v>59.55662557317086</v>
      </c>
      <c r="P165" s="162">
        <f t="shared" si="5"/>
        <v>293</v>
      </c>
      <c r="Q165" s="162">
        <f t="shared" si="4"/>
        <v>77.59020191989407</v>
      </c>
    </row>
    <row r="166" spans="1:17" ht="12.75">
      <c r="A166" s="147" t="s">
        <v>8</v>
      </c>
      <c r="B166" s="68">
        <v>11</v>
      </c>
      <c r="C166" s="69">
        <v>1</v>
      </c>
      <c r="D166" s="70">
        <v>141</v>
      </c>
      <c r="E166" s="71">
        <v>100</v>
      </c>
      <c r="F166" s="73">
        <v>2</v>
      </c>
      <c r="G166" s="73">
        <v>0</v>
      </c>
      <c r="H166" s="73">
        <v>0</v>
      </c>
      <c r="I166" s="73">
        <v>0</v>
      </c>
      <c r="J166" s="74">
        <v>63.4186</v>
      </c>
      <c r="K166" s="75">
        <v>48.352422907488986</v>
      </c>
      <c r="L166" s="81"/>
      <c r="M166" s="156">
        <v>2388</v>
      </c>
      <c r="N166" s="76">
        <v>3612.8479990813016</v>
      </c>
      <c r="O166" s="77">
        <v>74.71906849411948</v>
      </c>
      <c r="P166" s="162">
        <f t="shared" si="5"/>
        <v>6</v>
      </c>
      <c r="Q166" s="162">
        <f t="shared" si="4"/>
        <v>1.5888778550148956</v>
      </c>
    </row>
    <row r="167" spans="1:17" ht="12.75">
      <c r="A167" s="147" t="s">
        <v>8</v>
      </c>
      <c r="B167" s="68">
        <v>6</v>
      </c>
      <c r="C167" s="69">
        <v>1</v>
      </c>
      <c r="D167" s="70">
        <v>142</v>
      </c>
      <c r="E167" s="71">
        <v>100</v>
      </c>
      <c r="F167" s="73">
        <v>1</v>
      </c>
      <c r="G167" s="73">
        <v>0</v>
      </c>
      <c r="H167" s="73">
        <v>0</v>
      </c>
      <c r="I167" s="73">
        <v>0</v>
      </c>
      <c r="J167" s="74">
        <v>62.6714</v>
      </c>
      <c r="K167" s="75">
        <v>46.096916299559474</v>
      </c>
      <c r="L167" s="81"/>
      <c r="M167" s="156">
        <v>1954</v>
      </c>
      <c r="N167" s="76">
        <v>2991.487422425779</v>
      </c>
      <c r="O167" s="77">
        <v>64.89560826554394</v>
      </c>
      <c r="P167" s="162">
        <f t="shared" si="5"/>
        <v>3</v>
      </c>
      <c r="Q167" s="162">
        <f t="shared" si="4"/>
        <v>0.7944389275074478</v>
      </c>
    </row>
    <row r="168" spans="1:17" ht="12.75">
      <c r="A168" s="147" t="s">
        <v>8</v>
      </c>
      <c r="B168" s="68">
        <v>3</v>
      </c>
      <c r="C168" s="69">
        <v>1</v>
      </c>
      <c r="D168" s="70">
        <v>143</v>
      </c>
      <c r="E168" s="71">
        <v>100</v>
      </c>
      <c r="F168" s="73">
        <v>1</v>
      </c>
      <c r="G168" s="73">
        <v>0</v>
      </c>
      <c r="H168" s="73">
        <v>0</v>
      </c>
      <c r="I168" s="73">
        <v>0</v>
      </c>
      <c r="J168" s="74">
        <v>61.8775</v>
      </c>
      <c r="K168" s="75">
        <v>47.08370044052864</v>
      </c>
      <c r="L168" s="81"/>
      <c r="M168" s="156">
        <v>2513</v>
      </c>
      <c r="N168" s="76">
        <v>3896.6531321566326</v>
      </c>
      <c r="O168" s="77">
        <v>82.76012921028776</v>
      </c>
      <c r="P168" s="162">
        <f t="shared" si="5"/>
        <v>3</v>
      </c>
      <c r="Q168" s="162">
        <f t="shared" si="4"/>
        <v>0.7944389275074478</v>
      </c>
    </row>
    <row r="169" spans="1:17" ht="12.75">
      <c r="A169" s="147" t="s">
        <v>8</v>
      </c>
      <c r="B169" s="68">
        <v>2</v>
      </c>
      <c r="C169" s="69">
        <v>1</v>
      </c>
      <c r="D169" s="70">
        <v>144</v>
      </c>
      <c r="E169" s="71">
        <v>100</v>
      </c>
      <c r="F169" s="73">
        <v>2</v>
      </c>
      <c r="G169" s="73">
        <v>0</v>
      </c>
      <c r="H169" s="73">
        <v>0</v>
      </c>
      <c r="I169" s="73">
        <v>0</v>
      </c>
      <c r="J169" s="74">
        <v>61.8775</v>
      </c>
      <c r="K169" s="75">
        <v>48.77533039647577</v>
      </c>
      <c r="L169" s="81"/>
      <c r="M169" s="156">
        <v>1923</v>
      </c>
      <c r="N169" s="76">
        <v>2981.8002280689234</v>
      </c>
      <c r="O169" s="77">
        <v>61.133368115213656</v>
      </c>
      <c r="P169" s="162">
        <f t="shared" si="5"/>
        <v>6</v>
      </c>
      <c r="Q169" s="162">
        <f t="shared" si="4"/>
        <v>1.5888778550148956</v>
      </c>
    </row>
    <row r="170" spans="1:17" ht="12.75">
      <c r="A170" s="147" t="s">
        <v>4</v>
      </c>
      <c r="B170" s="68">
        <v>1</v>
      </c>
      <c r="C170" s="69">
        <v>1</v>
      </c>
      <c r="D170" s="70">
        <v>145</v>
      </c>
      <c r="E170" s="71">
        <v>100</v>
      </c>
      <c r="F170" s="73">
        <v>10</v>
      </c>
      <c r="G170" s="73">
        <v>30</v>
      </c>
      <c r="H170" s="73">
        <v>70</v>
      </c>
      <c r="I170" s="73">
        <v>90</v>
      </c>
      <c r="J170" s="74">
        <v>60.71</v>
      </c>
      <c r="K170" s="75">
        <v>47.50660792951542</v>
      </c>
      <c r="L170" s="81"/>
      <c r="M170" s="156">
        <v>1924</v>
      </c>
      <c r="N170" s="76">
        <v>3040.7229574847415</v>
      </c>
      <c r="O170" s="77">
        <v>64.00631596337503</v>
      </c>
      <c r="P170" s="162">
        <f t="shared" si="5"/>
        <v>1210</v>
      </c>
      <c r="Q170" s="162">
        <f>P170/1091.875*100</f>
        <v>110.81854607899255</v>
      </c>
    </row>
    <row r="171" spans="1:17" ht="12.75">
      <c r="A171" s="147" t="s">
        <v>4</v>
      </c>
      <c r="B171" s="68">
        <v>4</v>
      </c>
      <c r="C171" s="69">
        <v>1</v>
      </c>
      <c r="D171" s="70">
        <v>146</v>
      </c>
      <c r="E171" s="71">
        <v>100</v>
      </c>
      <c r="F171" s="73">
        <v>10</v>
      </c>
      <c r="G171" s="73">
        <v>0</v>
      </c>
      <c r="H171" s="73">
        <v>0</v>
      </c>
      <c r="I171" s="73">
        <v>0</v>
      </c>
      <c r="J171" s="74">
        <v>60.71</v>
      </c>
      <c r="K171" s="75">
        <v>51.73568281938326</v>
      </c>
      <c r="L171" s="81"/>
      <c r="M171" s="156">
        <v>2519</v>
      </c>
      <c r="N171" s="76">
        <v>3981.0712733389105</v>
      </c>
      <c r="O171" s="77">
        <v>76.95020257560735</v>
      </c>
      <c r="P171" s="162">
        <f t="shared" si="5"/>
        <v>30</v>
      </c>
      <c r="Q171" s="162">
        <f aca="true" t="shared" si="6" ref="Q171:Q217">P171/1091.875*100</f>
        <v>2.7475672581568404</v>
      </c>
    </row>
    <row r="172" spans="1:17" ht="12.75">
      <c r="A172" s="147" t="s">
        <v>4</v>
      </c>
      <c r="B172" s="68">
        <v>5</v>
      </c>
      <c r="C172" s="69">
        <v>1</v>
      </c>
      <c r="D172" s="70">
        <v>147</v>
      </c>
      <c r="E172" s="71">
        <v>100</v>
      </c>
      <c r="F172" s="73">
        <v>10</v>
      </c>
      <c r="G172" s="73">
        <v>0</v>
      </c>
      <c r="H172" s="73">
        <v>0</v>
      </c>
      <c r="I172" s="73">
        <v>0</v>
      </c>
      <c r="J172" s="74">
        <v>60.71</v>
      </c>
      <c r="K172" s="75">
        <v>50.46696035242291</v>
      </c>
      <c r="L172" s="81"/>
      <c r="M172" s="156">
        <v>2647</v>
      </c>
      <c r="N172" s="76">
        <v>4183.364692547875</v>
      </c>
      <c r="O172" s="77">
        <v>82.89313767531142</v>
      </c>
      <c r="P172" s="162">
        <f t="shared" si="5"/>
        <v>30</v>
      </c>
      <c r="Q172" s="162">
        <f t="shared" si="6"/>
        <v>2.7475672581568404</v>
      </c>
    </row>
    <row r="173" spans="1:17" ht="12.75">
      <c r="A173" s="147" t="s">
        <v>4</v>
      </c>
      <c r="B173" s="68">
        <v>8</v>
      </c>
      <c r="C173" s="69">
        <v>1</v>
      </c>
      <c r="D173" s="70">
        <v>148</v>
      </c>
      <c r="E173" s="71">
        <v>100</v>
      </c>
      <c r="F173" s="73">
        <v>10</v>
      </c>
      <c r="G173" s="73">
        <v>1</v>
      </c>
      <c r="H173" s="73">
        <v>10</v>
      </c>
      <c r="I173" s="73">
        <v>30</v>
      </c>
      <c r="J173" s="74">
        <v>61.0836</v>
      </c>
      <c r="K173" s="75">
        <v>50.607929515418505</v>
      </c>
      <c r="L173" s="81"/>
      <c r="M173" s="156">
        <v>2614</v>
      </c>
      <c r="N173" s="76">
        <v>4105.943575329115</v>
      </c>
      <c r="O173" s="77">
        <v>81.1324157033173</v>
      </c>
      <c r="P173" s="162">
        <f t="shared" si="5"/>
        <v>242.5</v>
      </c>
      <c r="Q173" s="162">
        <f t="shared" si="6"/>
        <v>22.20950200343446</v>
      </c>
    </row>
    <row r="174" spans="1:17" ht="12.75">
      <c r="A174" s="147" t="s">
        <v>4</v>
      </c>
      <c r="B174" s="68">
        <v>9</v>
      </c>
      <c r="C174" s="69">
        <v>1</v>
      </c>
      <c r="D174" s="70">
        <v>149</v>
      </c>
      <c r="E174" s="71">
        <v>100</v>
      </c>
      <c r="F174" s="73">
        <v>10</v>
      </c>
      <c r="G174" s="73">
        <v>1</v>
      </c>
      <c r="H174" s="73">
        <v>0</v>
      </c>
      <c r="I174" s="73">
        <v>0</v>
      </c>
      <c r="J174" s="74">
        <v>59.5425</v>
      </c>
      <c r="K174" s="75">
        <v>50.18502202643172</v>
      </c>
      <c r="L174" s="81"/>
      <c r="M174" s="156">
        <v>2612</v>
      </c>
      <c r="N174" s="76">
        <v>4208.9922442767065</v>
      </c>
      <c r="O174" s="77">
        <v>83.86949082257834</v>
      </c>
      <c r="P174" s="162">
        <f t="shared" si="5"/>
        <v>37.5</v>
      </c>
      <c r="Q174" s="162">
        <f t="shared" si="6"/>
        <v>3.434459072696051</v>
      </c>
    </row>
    <row r="175" spans="1:17" ht="12.75">
      <c r="A175" s="147" t="s">
        <v>4</v>
      </c>
      <c r="B175" s="68">
        <v>12</v>
      </c>
      <c r="C175" s="69">
        <v>1</v>
      </c>
      <c r="D175" s="70">
        <v>150</v>
      </c>
      <c r="E175" s="71">
        <v>100</v>
      </c>
      <c r="F175" s="73">
        <v>5</v>
      </c>
      <c r="G175" s="73">
        <v>0</v>
      </c>
      <c r="H175" s="73">
        <v>1</v>
      </c>
      <c r="I175" s="73">
        <v>0</v>
      </c>
      <c r="J175" s="74">
        <v>60.71</v>
      </c>
      <c r="K175" s="75">
        <v>50.32599118942731</v>
      </c>
      <c r="L175" s="81"/>
      <c r="M175" s="156">
        <v>2898</v>
      </c>
      <c r="N175" s="76">
        <v>4580.049444277953</v>
      </c>
      <c r="O175" s="77">
        <v>91.00763514102725</v>
      </c>
      <c r="P175" s="162">
        <f t="shared" si="5"/>
        <v>23.5</v>
      </c>
      <c r="Q175" s="162">
        <f t="shared" si="6"/>
        <v>2.152261018889525</v>
      </c>
    </row>
    <row r="176" spans="1:17" ht="12.75">
      <c r="A176" s="147" t="s">
        <v>4</v>
      </c>
      <c r="B176" s="68">
        <v>1</v>
      </c>
      <c r="C176" s="69">
        <v>2</v>
      </c>
      <c r="D176" s="70">
        <v>151</v>
      </c>
      <c r="E176" s="71">
        <v>100</v>
      </c>
      <c r="F176" s="73">
        <v>5</v>
      </c>
      <c r="G176" s="73">
        <v>0</v>
      </c>
      <c r="H176" s="73">
        <v>60</v>
      </c>
      <c r="I176" s="73">
        <v>90</v>
      </c>
      <c r="J176" s="74">
        <v>60.3364</v>
      </c>
      <c r="K176" s="75">
        <v>48.070484581497794</v>
      </c>
      <c r="L176" s="81"/>
      <c r="M176" s="156">
        <v>2254</v>
      </c>
      <c r="N176" s="76">
        <v>3584.3180205477615</v>
      </c>
      <c r="O176" s="77">
        <v>74.56380046410759</v>
      </c>
      <c r="P176" s="162">
        <f t="shared" si="5"/>
        <v>885</v>
      </c>
      <c r="Q176" s="162">
        <f t="shared" si="6"/>
        <v>81.0532341156268</v>
      </c>
    </row>
    <row r="177" spans="1:17" ht="12.75">
      <c r="A177" s="147" t="s">
        <v>4</v>
      </c>
      <c r="B177" s="68">
        <v>4</v>
      </c>
      <c r="C177" s="69">
        <v>2</v>
      </c>
      <c r="D177" s="70">
        <v>152</v>
      </c>
      <c r="E177" s="71">
        <v>100</v>
      </c>
      <c r="F177" s="73">
        <v>10</v>
      </c>
      <c r="G177" s="73">
        <v>0</v>
      </c>
      <c r="H177" s="73">
        <v>1</v>
      </c>
      <c r="I177" s="73">
        <v>1</v>
      </c>
      <c r="J177" s="74">
        <v>59.1689</v>
      </c>
      <c r="K177" s="75">
        <v>50.88986784140969</v>
      </c>
      <c r="L177" s="81"/>
      <c r="M177" s="156">
        <v>2655</v>
      </c>
      <c r="N177" s="76">
        <v>4305.296322512207</v>
      </c>
      <c r="O177" s="77">
        <v>84.60026534022428</v>
      </c>
      <c r="P177" s="162">
        <f t="shared" si="5"/>
        <v>42.5</v>
      </c>
      <c r="Q177" s="162">
        <f t="shared" si="6"/>
        <v>3.8923869490555236</v>
      </c>
    </row>
    <row r="178" spans="1:17" ht="12.75">
      <c r="A178" s="147" t="s">
        <v>4</v>
      </c>
      <c r="B178" s="68">
        <v>6</v>
      </c>
      <c r="C178" s="69">
        <v>2</v>
      </c>
      <c r="D178" s="70">
        <v>153</v>
      </c>
      <c r="E178" s="71">
        <v>100</v>
      </c>
      <c r="F178" s="73">
        <v>10</v>
      </c>
      <c r="G178" s="73">
        <v>1</v>
      </c>
      <c r="H178" s="80" t="s">
        <v>164</v>
      </c>
      <c r="I178" s="80" t="s">
        <v>166</v>
      </c>
      <c r="J178" s="74">
        <v>60.3364</v>
      </c>
      <c r="K178" s="75">
        <v>51.87665198237885</v>
      </c>
      <c r="L178" s="81"/>
      <c r="M178" s="156">
        <v>2418</v>
      </c>
      <c r="N178" s="76">
        <v>3845.111345911486</v>
      </c>
      <c r="O178" s="77">
        <v>74.12026796211849</v>
      </c>
      <c r="P178" s="162">
        <f t="shared" si="5"/>
        <v>84</v>
      </c>
      <c r="Q178" s="162">
        <f t="shared" si="6"/>
        <v>7.693188322839154</v>
      </c>
    </row>
    <row r="179" spans="1:17" ht="12.75">
      <c r="A179" s="147" t="s">
        <v>4</v>
      </c>
      <c r="B179" s="68">
        <v>5</v>
      </c>
      <c r="C179" s="69">
        <v>2</v>
      </c>
      <c r="D179" s="70">
        <v>154</v>
      </c>
      <c r="E179" s="71">
        <v>100</v>
      </c>
      <c r="F179" s="73">
        <v>10</v>
      </c>
      <c r="G179" s="73">
        <v>0</v>
      </c>
      <c r="H179" s="73">
        <v>0</v>
      </c>
      <c r="I179" s="73">
        <v>0</v>
      </c>
      <c r="J179" s="74">
        <v>61.5039</v>
      </c>
      <c r="K179" s="75">
        <v>51.31277533039648</v>
      </c>
      <c r="L179" s="81"/>
      <c r="M179" s="156">
        <v>3110</v>
      </c>
      <c r="N179" s="76">
        <v>4851.6532238387545</v>
      </c>
      <c r="O179" s="77">
        <v>94.5505908148521</v>
      </c>
      <c r="P179" s="162">
        <f t="shared" si="5"/>
        <v>30</v>
      </c>
      <c r="Q179" s="162">
        <f t="shared" si="6"/>
        <v>2.7475672581568404</v>
      </c>
    </row>
    <row r="180" spans="1:17" ht="12.75">
      <c r="A180" s="147" t="s">
        <v>4</v>
      </c>
      <c r="B180" s="68">
        <v>12</v>
      </c>
      <c r="C180" s="69">
        <v>2</v>
      </c>
      <c r="D180" s="70">
        <v>155</v>
      </c>
      <c r="E180" s="71">
        <v>100</v>
      </c>
      <c r="F180" s="73">
        <v>5</v>
      </c>
      <c r="G180" s="73">
        <v>0</v>
      </c>
      <c r="H180" s="73">
        <v>1</v>
      </c>
      <c r="I180" s="73">
        <v>0</v>
      </c>
      <c r="J180" s="74">
        <v>56.4136</v>
      </c>
      <c r="K180" s="75">
        <v>50.58</v>
      </c>
      <c r="L180" s="81"/>
      <c r="M180" s="156">
        <v>2840</v>
      </c>
      <c r="N180" s="76">
        <v>4830.21590257331</v>
      </c>
      <c r="O180" s="77">
        <v>9.549705702028824</v>
      </c>
      <c r="P180" s="162">
        <f t="shared" si="5"/>
        <v>23.5</v>
      </c>
      <c r="Q180" s="162">
        <f t="shared" si="6"/>
        <v>2.152261018889525</v>
      </c>
    </row>
    <row r="181" spans="1:17" ht="12.75">
      <c r="A181" s="147" t="s">
        <v>4</v>
      </c>
      <c r="B181" s="68">
        <v>10</v>
      </c>
      <c r="C181" s="69">
        <v>2</v>
      </c>
      <c r="D181" s="70">
        <v>156</v>
      </c>
      <c r="E181" s="71">
        <v>100</v>
      </c>
      <c r="F181" s="73">
        <v>10</v>
      </c>
      <c r="G181" s="73">
        <v>30</v>
      </c>
      <c r="H181" s="73">
        <v>80</v>
      </c>
      <c r="I181" s="73">
        <v>90</v>
      </c>
      <c r="J181" s="74">
        <v>61.0836</v>
      </c>
      <c r="K181" s="75">
        <v>47.08370044052864</v>
      </c>
      <c r="L181" s="81"/>
      <c r="M181" s="156">
        <v>2237</v>
      </c>
      <c r="N181" s="76">
        <v>3513.7703817946567</v>
      </c>
      <c r="O181" s="77">
        <v>74.62816959837079</v>
      </c>
      <c r="P181" s="162">
        <f t="shared" si="5"/>
        <v>1295</v>
      </c>
      <c r="Q181" s="162">
        <f t="shared" si="6"/>
        <v>118.60331997710361</v>
      </c>
    </row>
    <row r="182" spans="1:17" ht="12.75">
      <c r="A182" s="147" t="s">
        <v>4</v>
      </c>
      <c r="B182" s="68">
        <v>4</v>
      </c>
      <c r="C182" s="69">
        <v>3</v>
      </c>
      <c r="D182" s="70">
        <v>157</v>
      </c>
      <c r="E182" s="71">
        <v>100</v>
      </c>
      <c r="F182" s="73">
        <v>10</v>
      </c>
      <c r="G182" s="73">
        <v>1</v>
      </c>
      <c r="H182" s="73">
        <v>1</v>
      </c>
      <c r="I182" s="73">
        <v>1</v>
      </c>
      <c r="J182" s="74">
        <v>60.3364</v>
      </c>
      <c r="K182" s="75">
        <v>49.198237885462554</v>
      </c>
      <c r="L182" s="81"/>
      <c r="M182" s="156">
        <v>2910</v>
      </c>
      <c r="N182" s="76">
        <v>4627.4913220026565</v>
      </c>
      <c r="O182" s="77">
        <v>94.05807038812706</v>
      </c>
      <c r="P182" s="162">
        <f t="shared" si="5"/>
        <v>50</v>
      </c>
      <c r="Q182" s="162">
        <f t="shared" si="6"/>
        <v>4.579278763594734</v>
      </c>
    </row>
    <row r="183" spans="1:17" ht="12.75">
      <c r="A183" s="147" t="s">
        <v>4</v>
      </c>
      <c r="B183" s="68">
        <v>6</v>
      </c>
      <c r="C183" s="69">
        <v>3</v>
      </c>
      <c r="D183" s="70">
        <v>158</v>
      </c>
      <c r="E183" s="71">
        <v>100</v>
      </c>
      <c r="F183" s="73">
        <v>10</v>
      </c>
      <c r="G183" s="73">
        <v>0</v>
      </c>
      <c r="H183" s="73">
        <v>1</v>
      </c>
      <c r="I183" s="73">
        <v>1</v>
      </c>
      <c r="J183" s="74">
        <v>62.6714</v>
      </c>
      <c r="K183" s="75">
        <v>51.030837004405285</v>
      </c>
      <c r="L183" s="81"/>
      <c r="M183" s="156">
        <v>2974</v>
      </c>
      <c r="N183" s="76">
        <v>4553.062228400341</v>
      </c>
      <c r="O183" s="77">
        <v>89.22178227269315</v>
      </c>
      <c r="P183" s="162">
        <f t="shared" si="5"/>
        <v>42.5</v>
      </c>
      <c r="Q183" s="162">
        <f t="shared" si="6"/>
        <v>3.8923869490555236</v>
      </c>
    </row>
    <row r="184" spans="1:17" ht="12.75">
      <c r="A184" s="147" t="s">
        <v>4</v>
      </c>
      <c r="B184" s="68">
        <v>5</v>
      </c>
      <c r="C184" s="69">
        <v>3</v>
      </c>
      <c r="D184" s="70">
        <v>159</v>
      </c>
      <c r="E184" s="71">
        <v>100</v>
      </c>
      <c r="F184" s="73">
        <v>10</v>
      </c>
      <c r="G184" s="73">
        <v>0</v>
      </c>
      <c r="H184" s="73">
        <v>0</v>
      </c>
      <c r="I184" s="73">
        <v>0</v>
      </c>
      <c r="J184" s="74">
        <v>59.5425</v>
      </c>
      <c r="K184" s="75">
        <v>51.17180616740088</v>
      </c>
      <c r="L184" s="81"/>
      <c r="M184" s="156">
        <v>3122</v>
      </c>
      <c r="N184" s="76">
        <v>5030.809259813123</v>
      </c>
      <c r="O184" s="77">
        <v>98.31212999118277</v>
      </c>
      <c r="P184" s="162">
        <f t="shared" si="5"/>
        <v>30</v>
      </c>
      <c r="Q184" s="162">
        <f t="shared" si="6"/>
        <v>2.7475672581568404</v>
      </c>
    </row>
    <row r="185" spans="1:17" ht="12.75">
      <c r="A185" s="147" t="s">
        <v>4</v>
      </c>
      <c r="B185" s="68">
        <v>8</v>
      </c>
      <c r="C185" s="69">
        <v>3</v>
      </c>
      <c r="D185" s="70">
        <v>160</v>
      </c>
      <c r="E185" s="71">
        <v>100</v>
      </c>
      <c r="F185" s="73">
        <v>10</v>
      </c>
      <c r="G185" s="73">
        <v>40</v>
      </c>
      <c r="H185" s="73">
        <v>30</v>
      </c>
      <c r="I185" s="73">
        <v>40</v>
      </c>
      <c r="J185" s="74">
        <v>61.8775</v>
      </c>
      <c r="K185" s="75">
        <v>48.352422907488986</v>
      </c>
      <c r="L185" s="81"/>
      <c r="M185" s="156">
        <v>2817</v>
      </c>
      <c r="N185" s="76">
        <v>4368.034967483181</v>
      </c>
      <c r="O185" s="77">
        <v>90.33745787342221</v>
      </c>
      <c r="P185" s="162">
        <f t="shared" si="5"/>
        <v>745</v>
      </c>
      <c r="Q185" s="162">
        <f t="shared" si="6"/>
        <v>68.23125357756153</v>
      </c>
    </row>
    <row r="186" spans="1:17" ht="12.75">
      <c r="A186" s="147" t="s">
        <v>4</v>
      </c>
      <c r="B186" s="68">
        <v>10</v>
      </c>
      <c r="C186" s="69">
        <v>3</v>
      </c>
      <c r="D186" s="70">
        <v>161</v>
      </c>
      <c r="E186" s="71">
        <v>100</v>
      </c>
      <c r="F186" s="73">
        <v>5</v>
      </c>
      <c r="G186" s="73">
        <v>0</v>
      </c>
      <c r="H186" s="73">
        <v>80</v>
      </c>
      <c r="I186" s="73">
        <v>100</v>
      </c>
      <c r="J186" s="74">
        <v>62.2511</v>
      </c>
      <c r="K186" s="75">
        <v>46.66079295154185</v>
      </c>
      <c r="L186" s="81"/>
      <c r="M186" s="156">
        <v>2407</v>
      </c>
      <c r="N186" s="76">
        <v>3709.8903908405005</v>
      </c>
      <c r="O186" s="77">
        <v>79.50765848950091</v>
      </c>
      <c r="P186" s="162">
        <f t="shared" si="5"/>
        <v>1095</v>
      </c>
      <c r="Q186" s="162">
        <f t="shared" si="6"/>
        <v>100.28620492272466</v>
      </c>
    </row>
    <row r="187" spans="1:17" ht="12.75">
      <c r="A187" s="147" t="s">
        <v>4</v>
      </c>
      <c r="B187" s="68">
        <v>9</v>
      </c>
      <c r="C187" s="69">
        <v>3</v>
      </c>
      <c r="D187" s="70">
        <v>162</v>
      </c>
      <c r="E187" s="71">
        <v>100</v>
      </c>
      <c r="F187" s="73">
        <v>10</v>
      </c>
      <c r="G187" s="73">
        <v>1</v>
      </c>
      <c r="H187" s="73">
        <v>1</v>
      </c>
      <c r="I187" s="73">
        <v>0</v>
      </c>
      <c r="J187" s="74">
        <v>59.5425</v>
      </c>
      <c r="K187" s="75">
        <v>50.32599118942731</v>
      </c>
      <c r="L187" s="67"/>
      <c r="M187" s="156">
        <v>2907</v>
      </c>
      <c r="N187" s="76">
        <v>4684.356988557575</v>
      </c>
      <c r="O187" s="77">
        <v>93.08027279434258</v>
      </c>
      <c r="P187" s="162">
        <f t="shared" si="5"/>
        <v>46</v>
      </c>
      <c r="Q187" s="162">
        <f t="shared" si="6"/>
        <v>4.212936462507155</v>
      </c>
    </row>
    <row r="188" spans="1:17" ht="12.75">
      <c r="A188" s="147" t="s">
        <v>4</v>
      </c>
      <c r="B188" s="68">
        <v>3</v>
      </c>
      <c r="C188" s="69">
        <v>4</v>
      </c>
      <c r="D188" s="70">
        <v>163</v>
      </c>
      <c r="E188" s="71">
        <v>100</v>
      </c>
      <c r="F188" s="73">
        <v>10</v>
      </c>
      <c r="G188" s="73">
        <v>1</v>
      </c>
      <c r="H188" s="73">
        <v>0</v>
      </c>
      <c r="I188" s="73">
        <v>0</v>
      </c>
      <c r="J188" s="74">
        <v>60.3364</v>
      </c>
      <c r="K188" s="75">
        <v>49.903083700440526</v>
      </c>
      <c r="L188" s="67"/>
      <c r="M188" s="156">
        <v>3034</v>
      </c>
      <c r="N188" s="76">
        <v>4824.676519228887</v>
      </c>
      <c r="O188" s="77">
        <v>96.68092954316361</v>
      </c>
      <c r="P188" s="162">
        <f t="shared" si="5"/>
        <v>37.5</v>
      </c>
      <c r="Q188" s="162">
        <f t="shared" si="6"/>
        <v>3.434459072696051</v>
      </c>
    </row>
    <row r="189" spans="1:17" ht="12.75">
      <c r="A189" s="147" t="s">
        <v>4</v>
      </c>
      <c r="B189" s="68">
        <v>7</v>
      </c>
      <c r="C189" s="69">
        <v>4</v>
      </c>
      <c r="D189" s="70">
        <v>164</v>
      </c>
      <c r="E189" s="71">
        <v>100</v>
      </c>
      <c r="F189" s="73">
        <v>10</v>
      </c>
      <c r="G189" s="73">
        <v>30</v>
      </c>
      <c r="H189" s="73">
        <v>1</v>
      </c>
      <c r="I189" s="73">
        <v>0</v>
      </c>
      <c r="J189" s="74">
        <v>61.5039</v>
      </c>
      <c r="K189" s="75">
        <v>49.903083700440526</v>
      </c>
      <c r="L189" s="67"/>
      <c r="M189" s="156">
        <v>2783</v>
      </c>
      <c r="N189" s="76">
        <v>4341.527627634487</v>
      </c>
      <c r="O189" s="77">
        <v>86.99918533483655</v>
      </c>
      <c r="P189" s="162">
        <f t="shared" si="5"/>
        <v>263.5</v>
      </c>
      <c r="Q189" s="162">
        <f t="shared" si="6"/>
        <v>24.132799084144246</v>
      </c>
    </row>
    <row r="190" spans="1:17" ht="12.75">
      <c r="A190" s="147" t="s">
        <v>4</v>
      </c>
      <c r="B190" s="68">
        <v>12</v>
      </c>
      <c r="C190" s="69">
        <v>4</v>
      </c>
      <c r="D190" s="70">
        <v>165</v>
      </c>
      <c r="E190" s="71">
        <v>100</v>
      </c>
      <c r="F190" s="73">
        <v>10</v>
      </c>
      <c r="G190" s="73">
        <v>1</v>
      </c>
      <c r="H190" s="73">
        <v>0</v>
      </c>
      <c r="I190" s="73">
        <v>0</v>
      </c>
      <c r="J190" s="74">
        <v>61.5039</v>
      </c>
      <c r="K190" s="75">
        <v>50.46696035242291</v>
      </c>
      <c r="L190" s="67"/>
      <c r="M190" s="156">
        <v>3035</v>
      </c>
      <c r="N190" s="76">
        <v>4734.651940305665</v>
      </c>
      <c r="O190" s="77">
        <v>93.81686369146176</v>
      </c>
      <c r="P190" s="162">
        <f t="shared" si="5"/>
        <v>37.5</v>
      </c>
      <c r="Q190" s="162">
        <f t="shared" si="6"/>
        <v>3.434459072696051</v>
      </c>
    </row>
    <row r="191" spans="1:17" ht="12.75">
      <c r="A191" s="147" t="s">
        <v>4</v>
      </c>
      <c r="B191" s="68">
        <v>2</v>
      </c>
      <c r="C191" s="69">
        <v>4</v>
      </c>
      <c r="D191" s="70">
        <v>166</v>
      </c>
      <c r="E191" s="71">
        <v>100</v>
      </c>
      <c r="F191" s="73">
        <v>10</v>
      </c>
      <c r="G191" s="73">
        <v>0</v>
      </c>
      <c r="H191" s="73">
        <v>0</v>
      </c>
      <c r="I191" s="73">
        <v>0</v>
      </c>
      <c r="J191" s="74">
        <v>61.0836</v>
      </c>
      <c r="K191" s="75">
        <v>50.46696035242291</v>
      </c>
      <c r="L191" s="67"/>
      <c r="M191" s="156">
        <v>2724</v>
      </c>
      <c r="N191" s="76">
        <v>4278.726204742353</v>
      </c>
      <c r="O191" s="77">
        <v>84.78272071198622</v>
      </c>
      <c r="P191" s="162">
        <f t="shared" si="5"/>
        <v>30</v>
      </c>
      <c r="Q191" s="162">
        <f t="shared" si="6"/>
        <v>2.7475672581568404</v>
      </c>
    </row>
    <row r="192" spans="1:17" ht="12.75">
      <c r="A192" s="147" t="s">
        <v>4</v>
      </c>
      <c r="B192" s="68">
        <v>4</v>
      </c>
      <c r="C192" s="69">
        <v>4</v>
      </c>
      <c r="D192" s="70">
        <v>167</v>
      </c>
      <c r="E192" s="71">
        <v>100</v>
      </c>
      <c r="F192" s="73">
        <v>10</v>
      </c>
      <c r="G192" s="73">
        <v>0</v>
      </c>
      <c r="H192" s="73">
        <v>5</v>
      </c>
      <c r="I192" s="73">
        <v>0</v>
      </c>
      <c r="J192" s="74">
        <v>59.5425</v>
      </c>
      <c r="K192" s="75">
        <v>47.929515418502206</v>
      </c>
      <c r="L192" s="67"/>
      <c r="M192" s="156">
        <v>2303</v>
      </c>
      <c r="N192" s="76">
        <v>3711.067817216407</v>
      </c>
      <c r="O192" s="77">
        <v>77.42760978934966</v>
      </c>
      <c r="P192" s="162">
        <f t="shared" si="5"/>
        <v>72.5</v>
      </c>
      <c r="Q192" s="162">
        <f t="shared" si="6"/>
        <v>6.639954207212365</v>
      </c>
    </row>
    <row r="193" spans="1:17" ht="12.75">
      <c r="A193" s="147" t="s">
        <v>4</v>
      </c>
      <c r="B193" s="68">
        <v>6</v>
      </c>
      <c r="C193" s="69">
        <v>4</v>
      </c>
      <c r="D193" s="70">
        <v>168</v>
      </c>
      <c r="E193" s="71">
        <v>100</v>
      </c>
      <c r="F193" s="73">
        <v>5</v>
      </c>
      <c r="G193" s="73">
        <v>0</v>
      </c>
      <c r="H193" s="73">
        <v>1</v>
      </c>
      <c r="I193" s="73">
        <v>0</v>
      </c>
      <c r="J193" s="74">
        <v>61.0836</v>
      </c>
      <c r="K193" s="75">
        <v>50.04405286343612</v>
      </c>
      <c r="L193" s="67"/>
      <c r="M193" s="156">
        <v>2414</v>
      </c>
      <c r="N193" s="76">
        <v>3791.7933400323204</v>
      </c>
      <c r="O193" s="77">
        <v>75.76910987564584</v>
      </c>
      <c r="P193" s="162">
        <f t="shared" si="5"/>
        <v>23.5</v>
      </c>
      <c r="Q193" s="162">
        <f t="shared" si="6"/>
        <v>2.152261018889525</v>
      </c>
    </row>
    <row r="194" spans="1:17" ht="12.75">
      <c r="A194" s="147" t="s">
        <v>4</v>
      </c>
      <c r="B194" s="68">
        <v>1</v>
      </c>
      <c r="C194" s="69">
        <v>4</v>
      </c>
      <c r="D194" s="70">
        <v>169</v>
      </c>
      <c r="E194" s="71">
        <v>100</v>
      </c>
      <c r="F194" s="73">
        <v>5</v>
      </c>
      <c r="G194" s="73">
        <v>30</v>
      </c>
      <c r="H194" s="73">
        <v>60</v>
      </c>
      <c r="I194" s="73">
        <v>80</v>
      </c>
      <c r="J194" s="74">
        <v>56.4136</v>
      </c>
      <c r="K194" s="75">
        <v>48.21145374449339</v>
      </c>
      <c r="L194" s="67"/>
      <c r="M194" s="156">
        <v>2158</v>
      </c>
      <c r="N194" s="76">
        <v>3670.2837738567614</v>
      </c>
      <c r="O194" s="77">
        <v>76.12887579180234</v>
      </c>
      <c r="P194" s="162">
        <f t="shared" si="5"/>
        <v>1070</v>
      </c>
      <c r="Q194" s="162">
        <f t="shared" si="6"/>
        <v>97.9965655409273</v>
      </c>
    </row>
    <row r="195" spans="1:17" ht="12.75">
      <c r="A195" s="147" t="s">
        <v>4</v>
      </c>
      <c r="B195" s="68">
        <v>10</v>
      </c>
      <c r="C195" s="69">
        <v>4</v>
      </c>
      <c r="D195" s="70">
        <v>170</v>
      </c>
      <c r="E195" s="71">
        <v>100</v>
      </c>
      <c r="F195" s="73">
        <v>10</v>
      </c>
      <c r="G195" s="73">
        <v>1</v>
      </c>
      <c r="H195" s="73">
        <v>80</v>
      </c>
      <c r="I195" s="73">
        <v>90</v>
      </c>
      <c r="J195" s="74">
        <v>63.4186</v>
      </c>
      <c r="K195" s="75">
        <v>46.37885462555066</v>
      </c>
      <c r="L195" s="67"/>
      <c r="M195" s="156">
        <v>2724</v>
      </c>
      <c r="N195" s="76">
        <v>4121.18842106259</v>
      </c>
      <c r="O195" s="77">
        <v>88.85921082648252</v>
      </c>
      <c r="P195" s="162">
        <f t="shared" si="5"/>
        <v>1077.5</v>
      </c>
      <c r="Q195" s="162">
        <f t="shared" si="6"/>
        <v>98.68345735546652</v>
      </c>
    </row>
    <row r="196" spans="1:17" ht="12.75">
      <c r="A196" s="147" t="s">
        <v>4</v>
      </c>
      <c r="B196" s="68">
        <v>5</v>
      </c>
      <c r="C196" s="69">
        <v>4</v>
      </c>
      <c r="D196" s="70">
        <v>171</v>
      </c>
      <c r="E196" s="71">
        <v>100</v>
      </c>
      <c r="F196" s="73">
        <v>10</v>
      </c>
      <c r="G196" s="73">
        <v>1</v>
      </c>
      <c r="H196" s="73">
        <v>0</v>
      </c>
      <c r="I196" s="73">
        <v>0</v>
      </c>
      <c r="J196" s="74">
        <v>60.71</v>
      </c>
      <c r="K196" s="75">
        <v>50.18502202643172</v>
      </c>
      <c r="L196" s="67"/>
      <c r="M196" s="156">
        <v>2798</v>
      </c>
      <c r="N196" s="76">
        <v>4422.00771052095</v>
      </c>
      <c r="O196" s="77">
        <v>88.11409324861795</v>
      </c>
      <c r="P196" s="162">
        <f t="shared" si="5"/>
        <v>37.5</v>
      </c>
      <c r="Q196" s="162">
        <f t="shared" si="6"/>
        <v>3.434459072696051</v>
      </c>
    </row>
    <row r="197" spans="1:17" ht="12.75">
      <c r="A197" s="147" t="s">
        <v>4</v>
      </c>
      <c r="B197" s="68">
        <v>8</v>
      </c>
      <c r="C197" s="69">
        <v>4</v>
      </c>
      <c r="D197" s="70">
        <v>172</v>
      </c>
      <c r="E197" s="71">
        <v>100</v>
      </c>
      <c r="F197" s="73">
        <v>10</v>
      </c>
      <c r="G197" s="73">
        <v>1</v>
      </c>
      <c r="H197" s="73">
        <v>10</v>
      </c>
      <c r="I197" s="73">
        <v>60</v>
      </c>
      <c r="J197" s="74">
        <v>61.0836</v>
      </c>
      <c r="K197" s="75">
        <v>48.070484581497794</v>
      </c>
      <c r="L197" s="67"/>
      <c r="M197" s="156">
        <v>2696</v>
      </c>
      <c r="N197" s="76">
        <v>4234.7451718008015</v>
      </c>
      <c r="O197" s="77">
        <v>88.09449725062152</v>
      </c>
      <c r="P197" s="162">
        <f t="shared" si="5"/>
        <v>362.5</v>
      </c>
      <c r="Q197" s="162">
        <f t="shared" si="6"/>
        <v>33.19977103606182</v>
      </c>
    </row>
    <row r="198" spans="1:17" ht="12.75">
      <c r="A198" s="147" t="s">
        <v>4</v>
      </c>
      <c r="B198" s="68">
        <v>11</v>
      </c>
      <c r="C198" s="69">
        <v>4</v>
      </c>
      <c r="D198" s="70">
        <v>173</v>
      </c>
      <c r="E198" s="71">
        <v>100</v>
      </c>
      <c r="F198" s="73">
        <v>5</v>
      </c>
      <c r="G198" s="73">
        <v>0</v>
      </c>
      <c r="H198" s="73">
        <v>0</v>
      </c>
      <c r="I198" s="73">
        <v>0</v>
      </c>
      <c r="J198" s="74">
        <v>60.71</v>
      </c>
      <c r="K198" s="75">
        <v>50.88986784140969</v>
      </c>
      <c r="L198" s="67"/>
      <c r="M198" s="156">
        <v>3005</v>
      </c>
      <c r="N198" s="76">
        <v>4749.154099397947</v>
      </c>
      <c r="O198" s="77">
        <v>93.32219360832185</v>
      </c>
      <c r="P198" s="162">
        <f t="shared" si="5"/>
        <v>15</v>
      </c>
      <c r="Q198" s="162">
        <f t="shared" si="6"/>
        <v>1.3737836290784202</v>
      </c>
    </row>
    <row r="199" spans="1:17" ht="12.75">
      <c r="A199" s="147" t="s">
        <v>4</v>
      </c>
      <c r="B199" s="68">
        <v>9</v>
      </c>
      <c r="C199" s="69">
        <v>4</v>
      </c>
      <c r="D199" s="70">
        <v>174</v>
      </c>
      <c r="E199" s="71">
        <v>100</v>
      </c>
      <c r="F199" s="73">
        <v>10</v>
      </c>
      <c r="G199" s="73">
        <v>0</v>
      </c>
      <c r="H199" s="73">
        <v>0</v>
      </c>
      <c r="I199" s="73">
        <v>0</v>
      </c>
      <c r="J199" s="74">
        <v>61.5039</v>
      </c>
      <c r="K199" s="75">
        <v>50.74889867841409</v>
      </c>
      <c r="L199" s="67"/>
      <c r="M199" s="156">
        <v>3120</v>
      </c>
      <c r="N199" s="76">
        <v>4867.2533949765</v>
      </c>
      <c r="O199" s="77">
        <v>95.90855214059597</v>
      </c>
      <c r="P199" s="162">
        <f t="shared" si="5"/>
        <v>30</v>
      </c>
      <c r="Q199" s="162">
        <f t="shared" si="6"/>
        <v>2.7475672581568404</v>
      </c>
    </row>
    <row r="200" spans="1:17" ht="12.75">
      <c r="A200" s="147" t="s">
        <v>4</v>
      </c>
      <c r="B200" s="68">
        <v>3</v>
      </c>
      <c r="C200" s="69">
        <v>3</v>
      </c>
      <c r="D200" s="70">
        <v>175</v>
      </c>
      <c r="E200" s="71">
        <v>100</v>
      </c>
      <c r="F200" s="73">
        <v>10</v>
      </c>
      <c r="G200" s="73">
        <v>1</v>
      </c>
      <c r="H200" s="73">
        <v>1</v>
      </c>
      <c r="I200" s="73">
        <v>1</v>
      </c>
      <c r="J200" s="74">
        <v>60.71</v>
      </c>
      <c r="K200" s="75">
        <v>48.21145374449339</v>
      </c>
      <c r="L200" s="67"/>
      <c r="M200" s="156">
        <v>3090</v>
      </c>
      <c r="N200" s="76">
        <v>4883.4895730913995</v>
      </c>
      <c r="O200" s="77">
        <v>101.29314081613192</v>
      </c>
      <c r="P200" s="162">
        <f t="shared" si="5"/>
        <v>50</v>
      </c>
      <c r="Q200" s="162">
        <f t="shared" si="6"/>
        <v>4.579278763594734</v>
      </c>
    </row>
    <row r="201" spans="1:17" ht="12.75">
      <c r="A201" s="147" t="s">
        <v>4</v>
      </c>
      <c r="B201" s="68">
        <v>1</v>
      </c>
      <c r="C201" s="69">
        <v>3</v>
      </c>
      <c r="D201" s="70">
        <v>176</v>
      </c>
      <c r="E201" s="71">
        <v>100</v>
      </c>
      <c r="F201" s="73">
        <v>10</v>
      </c>
      <c r="G201" s="73">
        <v>1</v>
      </c>
      <c r="H201" s="73">
        <v>90</v>
      </c>
      <c r="I201" s="73">
        <v>100</v>
      </c>
      <c r="J201" s="74">
        <v>63.838899999999995</v>
      </c>
      <c r="K201" s="75">
        <v>45.25110132158591</v>
      </c>
      <c r="L201" s="67"/>
      <c r="M201" s="156">
        <v>2417</v>
      </c>
      <c r="N201" s="76">
        <v>3632.6476345126543</v>
      </c>
      <c r="O201" s="77">
        <v>80.27755189197552</v>
      </c>
      <c r="P201" s="162">
        <f t="shared" si="5"/>
        <v>1202.5</v>
      </c>
      <c r="Q201" s="162">
        <f t="shared" si="6"/>
        <v>110.13165426445335</v>
      </c>
    </row>
    <row r="202" spans="1:17" ht="12.75">
      <c r="A202" s="147" t="s">
        <v>4</v>
      </c>
      <c r="B202" s="68">
        <v>12</v>
      </c>
      <c r="C202" s="69">
        <v>3</v>
      </c>
      <c r="D202" s="70">
        <v>177</v>
      </c>
      <c r="E202" s="71">
        <v>100</v>
      </c>
      <c r="F202" s="73">
        <v>10</v>
      </c>
      <c r="G202" s="73">
        <v>1</v>
      </c>
      <c r="H202" s="73">
        <v>0</v>
      </c>
      <c r="I202" s="73">
        <v>1</v>
      </c>
      <c r="J202" s="74">
        <v>62.2511</v>
      </c>
      <c r="K202" s="75">
        <v>49.76211453744494</v>
      </c>
      <c r="L202" s="67"/>
      <c r="M202" s="156">
        <v>2854</v>
      </c>
      <c r="N202" s="76">
        <v>4398.848016393348</v>
      </c>
      <c r="O202" s="77">
        <v>88.3975300744768</v>
      </c>
      <c r="P202" s="162">
        <f t="shared" si="5"/>
        <v>41.5</v>
      </c>
      <c r="Q202" s="162">
        <f t="shared" si="6"/>
        <v>3.8008013737836293</v>
      </c>
    </row>
    <row r="203" spans="1:17" ht="12.75">
      <c r="A203" s="147" t="s">
        <v>4</v>
      </c>
      <c r="B203" s="68">
        <v>11</v>
      </c>
      <c r="C203" s="69">
        <v>3</v>
      </c>
      <c r="D203" s="70">
        <v>178</v>
      </c>
      <c r="E203" s="71">
        <v>100</v>
      </c>
      <c r="F203" s="73">
        <v>10</v>
      </c>
      <c r="G203" s="73">
        <v>20</v>
      </c>
      <c r="H203" s="73">
        <v>0</v>
      </c>
      <c r="I203" s="73">
        <v>0</v>
      </c>
      <c r="J203" s="74">
        <v>60.71</v>
      </c>
      <c r="K203" s="75">
        <v>49.480176211453745</v>
      </c>
      <c r="L203" s="67"/>
      <c r="M203" s="156">
        <v>2808</v>
      </c>
      <c r="N203" s="76">
        <v>4437.81188389665</v>
      </c>
      <c r="O203" s="77">
        <v>89.68868390709932</v>
      </c>
      <c r="P203" s="162">
        <f t="shared" si="5"/>
        <v>180</v>
      </c>
      <c r="Q203" s="162">
        <f t="shared" si="6"/>
        <v>16.48540354894104</v>
      </c>
    </row>
    <row r="204" spans="1:17" ht="12.75">
      <c r="A204" s="147" t="s">
        <v>4</v>
      </c>
      <c r="B204" s="68">
        <v>2</v>
      </c>
      <c r="C204" s="69">
        <v>3</v>
      </c>
      <c r="D204" s="70">
        <v>179</v>
      </c>
      <c r="E204" s="71">
        <v>100</v>
      </c>
      <c r="F204" s="73">
        <v>5</v>
      </c>
      <c r="G204" s="73">
        <v>0</v>
      </c>
      <c r="H204" s="73">
        <v>0</v>
      </c>
      <c r="I204" s="73">
        <v>0</v>
      </c>
      <c r="J204" s="74">
        <v>64.2125</v>
      </c>
      <c r="K204" s="75">
        <v>50.74889867841409</v>
      </c>
      <c r="L204" s="83"/>
      <c r="M204" s="156">
        <v>2797</v>
      </c>
      <c r="N204" s="76">
        <v>4179.3130771915585</v>
      </c>
      <c r="O204" s="77">
        <v>82.35278372591006</v>
      </c>
      <c r="P204" s="162">
        <f t="shared" si="5"/>
        <v>15</v>
      </c>
      <c r="Q204" s="162">
        <f t="shared" si="6"/>
        <v>1.3737836290784202</v>
      </c>
    </row>
    <row r="205" spans="1:17" ht="12.75">
      <c r="A205" s="147" t="s">
        <v>4</v>
      </c>
      <c r="B205" s="68">
        <v>7</v>
      </c>
      <c r="C205" s="69">
        <v>3</v>
      </c>
      <c r="D205" s="70">
        <v>180</v>
      </c>
      <c r="E205" s="71">
        <v>100</v>
      </c>
      <c r="F205" s="73">
        <v>10</v>
      </c>
      <c r="G205" s="73">
        <v>0</v>
      </c>
      <c r="H205" s="73">
        <v>0</v>
      </c>
      <c r="I205" s="73">
        <v>0</v>
      </c>
      <c r="J205" s="74">
        <v>61.0836</v>
      </c>
      <c r="K205" s="75">
        <v>48.77533039647577</v>
      </c>
      <c r="L205" s="83"/>
      <c r="M205" s="156">
        <v>2222</v>
      </c>
      <c r="N205" s="76">
        <v>3490.2091141473966</v>
      </c>
      <c r="O205" s="77">
        <v>71.55685232220547</v>
      </c>
      <c r="P205" s="162">
        <f t="shared" si="5"/>
        <v>30</v>
      </c>
      <c r="Q205" s="162">
        <f t="shared" si="6"/>
        <v>2.7475672581568404</v>
      </c>
    </row>
    <row r="206" spans="1:17" ht="12.75">
      <c r="A206" s="147" t="s">
        <v>4</v>
      </c>
      <c r="B206" s="68">
        <v>9</v>
      </c>
      <c r="C206" s="69">
        <v>2</v>
      </c>
      <c r="D206" s="70">
        <v>181</v>
      </c>
      <c r="E206" s="71">
        <v>100</v>
      </c>
      <c r="F206" s="73">
        <v>5</v>
      </c>
      <c r="G206" s="73">
        <v>0</v>
      </c>
      <c r="H206" s="73">
        <v>1</v>
      </c>
      <c r="I206" s="73">
        <v>1</v>
      </c>
      <c r="J206" s="74">
        <v>61.5039</v>
      </c>
      <c r="K206" s="75">
        <v>49.62114537444934</v>
      </c>
      <c r="L206" s="83"/>
      <c r="M206" s="156">
        <v>1884</v>
      </c>
      <c r="N206" s="76">
        <v>2939.072242351194</v>
      </c>
      <c r="O206" s="77">
        <v>59.23023783857608</v>
      </c>
      <c r="P206" s="162">
        <f t="shared" si="5"/>
        <v>27.5</v>
      </c>
      <c r="Q206" s="162">
        <f t="shared" si="6"/>
        <v>2.5186033199771036</v>
      </c>
    </row>
    <row r="207" spans="1:17" ht="12.75">
      <c r="A207" s="147" t="s">
        <v>4</v>
      </c>
      <c r="B207" s="68">
        <v>3</v>
      </c>
      <c r="C207" s="69">
        <v>2</v>
      </c>
      <c r="D207" s="70">
        <v>182</v>
      </c>
      <c r="E207" s="71">
        <v>100</v>
      </c>
      <c r="F207" s="73">
        <v>10</v>
      </c>
      <c r="G207" s="73">
        <v>0</v>
      </c>
      <c r="H207" s="73">
        <v>0</v>
      </c>
      <c r="I207" s="73">
        <v>1</v>
      </c>
      <c r="J207" s="74">
        <v>61.8775</v>
      </c>
      <c r="K207" s="75">
        <v>47.08370044052864</v>
      </c>
      <c r="L207" s="83"/>
      <c r="M207" s="156">
        <v>2715</v>
      </c>
      <c r="N207" s="76">
        <v>4209.873956945984</v>
      </c>
      <c r="O207" s="77">
        <v>89.41255503618434</v>
      </c>
      <c r="P207" s="162">
        <f t="shared" si="5"/>
        <v>34</v>
      </c>
      <c r="Q207" s="162">
        <f t="shared" si="6"/>
        <v>3.113909559244419</v>
      </c>
    </row>
    <row r="208" spans="1:17" ht="12.75">
      <c r="A208" s="147" t="s">
        <v>4</v>
      </c>
      <c r="B208" s="68">
        <v>7</v>
      </c>
      <c r="C208" s="69">
        <v>2</v>
      </c>
      <c r="D208" s="70">
        <v>183</v>
      </c>
      <c r="E208" s="71">
        <v>100</v>
      </c>
      <c r="F208" s="73">
        <v>5</v>
      </c>
      <c r="G208" s="73">
        <v>0</v>
      </c>
      <c r="H208" s="73">
        <v>0</v>
      </c>
      <c r="I208" s="73">
        <v>0</v>
      </c>
      <c r="J208" s="74">
        <v>58.375</v>
      </c>
      <c r="K208" s="75">
        <v>50.46696035242291</v>
      </c>
      <c r="L208" s="83"/>
      <c r="M208" s="156">
        <v>3030</v>
      </c>
      <c r="N208" s="76">
        <v>4980.211114150685</v>
      </c>
      <c r="O208" s="77">
        <v>98.68260500281123</v>
      </c>
      <c r="P208" s="162">
        <f t="shared" si="5"/>
        <v>15</v>
      </c>
      <c r="Q208" s="162">
        <f t="shared" si="6"/>
        <v>1.3737836290784202</v>
      </c>
    </row>
    <row r="209" spans="1:17" ht="12.75">
      <c r="A209" s="147" t="s">
        <v>4</v>
      </c>
      <c r="B209" s="68">
        <v>2</v>
      </c>
      <c r="C209" s="69">
        <v>2</v>
      </c>
      <c r="D209" s="70">
        <v>184</v>
      </c>
      <c r="E209" s="71">
        <v>100</v>
      </c>
      <c r="F209" s="73">
        <v>10</v>
      </c>
      <c r="G209" s="73">
        <v>1</v>
      </c>
      <c r="H209" s="73">
        <v>0</v>
      </c>
      <c r="I209" s="73">
        <v>0</v>
      </c>
      <c r="J209" s="74">
        <v>62.6714</v>
      </c>
      <c r="K209" s="75">
        <v>50.46696035242291</v>
      </c>
      <c r="L209" s="83"/>
      <c r="M209" s="156">
        <v>2770</v>
      </c>
      <c r="N209" s="76">
        <v>4240.747267205429</v>
      </c>
      <c r="O209" s="77">
        <v>84.03017018642042</v>
      </c>
      <c r="P209" s="162">
        <f t="shared" si="5"/>
        <v>37.5</v>
      </c>
      <c r="Q209" s="162">
        <f t="shared" si="6"/>
        <v>3.434459072696051</v>
      </c>
    </row>
    <row r="210" spans="1:17" ht="12.75">
      <c r="A210" s="147" t="s">
        <v>4</v>
      </c>
      <c r="B210" s="68">
        <v>8</v>
      </c>
      <c r="C210" s="69">
        <v>2</v>
      </c>
      <c r="D210" s="70">
        <v>185</v>
      </c>
      <c r="E210" s="71">
        <v>100</v>
      </c>
      <c r="F210" s="73">
        <v>10</v>
      </c>
      <c r="G210" s="73">
        <v>1</v>
      </c>
      <c r="H210" s="73">
        <v>10</v>
      </c>
      <c r="I210" s="73">
        <v>30</v>
      </c>
      <c r="J210" s="74">
        <v>61.0836</v>
      </c>
      <c r="K210" s="75">
        <v>48.21145374449339</v>
      </c>
      <c r="L210" s="83"/>
      <c r="M210" s="156">
        <v>2319</v>
      </c>
      <c r="N210" s="76">
        <v>3642.5719782663423</v>
      </c>
      <c r="O210" s="77">
        <v>75.55407886206686</v>
      </c>
      <c r="P210" s="162">
        <f t="shared" si="5"/>
        <v>242.5</v>
      </c>
      <c r="Q210" s="162">
        <f t="shared" si="6"/>
        <v>22.20950200343446</v>
      </c>
    </row>
    <row r="211" spans="1:17" ht="12.75">
      <c r="A211" s="147" t="s">
        <v>4</v>
      </c>
      <c r="B211" s="68">
        <v>11</v>
      </c>
      <c r="C211" s="69">
        <v>2</v>
      </c>
      <c r="D211" s="70">
        <v>186</v>
      </c>
      <c r="E211" s="71">
        <v>100</v>
      </c>
      <c r="F211" s="73">
        <v>10</v>
      </c>
      <c r="G211" s="73">
        <v>0</v>
      </c>
      <c r="H211" s="73">
        <v>0</v>
      </c>
      <c r="I211" s="73">
        <v>0</v>
      </c>
      <c r="J211" s="74">
        <v>60.71</v>
      </c>
      <c r="K211" s="75">
        <v>50.32599118942731</v>
      </c>
      <c r="L211" s="83"/>
      <c r="M211" s="156">
        <v>3173</v>
      </c>
      <c r="N211" s="76">
        <v>5014.664212109712</v>
      </c>
      <c r="O211" s="77">
        <v>99.64362536317442</v>
      </c>
      <c r="P211" s="162">
        <f t="shared" si="5"/>
        <v>30</v>
      </c>
      <c r="Q211" s="162">
        <f t="shared" si="6"/>
        <v>2.7475672581568404</v>
      </c>
    </row>
    <row r="212" spans="1:17" ht="12.75">
      <c r="A212" s="147" t="s">
        <v>4</v>
      </c>
      <c r="B212" s="68">
        <v>7</v>
      </c>
      <c r="C212" s="69">
        <v>1</v>
      </c>
      <c r="D212" s="70">
        <v>187</v>
      </c>
      <c r="E212" s="71">
        <v>100</v>
      </c>
      <c r="F212" s="73">
        <v>10</v>
      </c>
      <c r="G212" s="73">
        <v>0</v>
      </c>
      <c r="H212" s="73">
        <v>0</v>
      </c>
      <c r="I212" s="73">
        <v>0</v>
      </c>
      <c r="J212" s="74">
        <v>60.71</v>
      </c>
      <c r="K212" s="75">
        <v>50.32599118942731</v>
      </c>
      <c r="L212" s="83"/>
      <c r="M212" s="156">
        <v>2996</v>
      </c>
      <c r="N212" s="76">
        <v>4734.930343359816</v>
      </c>
      <c r="O212" s="77">
        <v>94.08518802019242</v>
      </c>
      <c r="P212" s="162">
        <f t="shared" si="5"/>
        <v>30</v>
      </c>
      <c r="Q212" s="162">
        <f t="shared" si="6"/>
        <v>2.7475672581568404</v>
      </c>
    </row>
    <row r="213" spans="1:17" ht="12.75">
      <c r="A213" s="147" t="s">
        <v>4</v>
      </c>
      <c r="B213" s="68">
        <v>10</v>
      </c>
      <c r="C213" s="69">
        <v>1</v>
      </c>
      <c r="D213" s="70">
        <v>188</v>
      </c>
      <c r="E213" s="71">
        <v>100</v>
      </c>
      <c r="F213" s="73">
        <v>5</v>
      </c>
      <c r="G213" s="73">
        <v>0</v>
      </c>
      <c r="H213" s="73">
        <v>50</v>
      </c>
      <c r="I213" s="73">
        <v>90</v>
      </c>
      <c r="J213" s="74">
        <v>61.8775</v>
      </c>
      <c r="K213" s="75">
        <v>48.070484581497794</v>
      </c>
      <c r="L213" s="83"/>
      <c r="M213" s="156">
        <v>2413</v>
      </c>
      <c r="N213" s="76">
        <v>3741.593317904478</v>
      </c>
      <c r="O213" s="77">
        <v>77.83556480611406</v>
      </c>
      <c r="P213" s="162">
        <f t="shared" si="5"/>
        <v>800</v>
      </c>
      <c r="Q213" s="162">
        <f t="shared" si="6"/>
        <v>73.26846021751574</v>
      </c>
    </row>
    <row r="214" spans="1:17" ht="12.75">
      <c r="A214" s="147" t="s">
        <v>4</v>
      </c>
      <c r="B214" s="68">
        <v>11</v>
      </c>
      <c r="C214" s="69">
        <v>1</v>
      </c>
      <c r="D214" s="70">
        <v>189</v>
      </c>
      <c r="E214" s="71">
        <v>100</v>
      </c>
      <c r="F214" s="73">
        <v>10</v>
      </c>
      <c r="G214" s="73">
        <v>1</v>
      </c>
      <c r="H214" s="43">
        <v>0</v>
      </c>
      <c r="I214" s="43">
        <v>0</v>
      </c>
      <c r="J214" s="76">
        <v>61.8775</v>
      </c>
      <c r="K214" s="84">
        <v>49.76211453744494</v>
      </c>
      <c r="L214" s="83"/>
      <c r="M214" s="156">
        <v>3099</v>
      </c>
      <c r="N214" s="76">
        <v>4805.303643674256</v>
      </c>
      <c r="O214" s="77">
        <v>96.5655034626466</v>
      </c>
      <c r="P214" s="162">
        <f t="shared" si="5"/>
        <v>37.5</v>
      </c>
      <c r="Q214" s="162">
        <f t="shared" si="6"/>
        <v>3.434459072696051</v>
      </c>
    </row>
    <row r="215" spans="1:17" ht="12.75">
      <c r="A215" s="147" t="s">
        <v>4</v>
      </c>
      <c r="B215" s="68">
        <v>6</v>
      </c>
      <c r="C215" s="69">
        <v>1</v>
      </c>
      <c r="D215" s="70">
        <v>190</v>
      </c>
      <c r="E215" s="71">
        <v>100</v>
      </c>
      <c r="F215" s="73">
        <v>5</v>
      </c>
      <c r="G215" s="73">
        <v>0</v>
      </c>
      <c r="H215" s="43">
        <v>0</v>
      </c>
      <c r="I215" s="43">
        <v>0</v>
      </c>
      <c r="J215" s="76">
        <v>61.0836</v>
      </c>
      <c r="K215" s="84">
        <v>48.63436123348018</v>
      </c>
      <c r="L215" s="83"/>
      <c r="M215" s="156">
        <v>2559</v>
      </c>
      <c r="N215" s="76">
        <v>4019.552260622497</v>
      </c>
      <c r="O215" s="77">
        <v>82.6484024602633</v>
      </c>
      <c r="P215" s="162">
        <f t="shared" si="5"/>
        <v>15</v>
      </c>
      <c r="Q215" s="162">
        <f t="shared" si="6"/>
        <v>1.3737836290784202</v>
      </c>
    </row>
    <row r="216" spans="1:17" ht="12.75">
      <c r="A216" s="147" t="s">
        <v>4</v>
      </c>
      <c r="B216" s="68">
        <v>3</v>
      </c>
      <c r="C216" s="69">
        <v>1</v>
      </c>
      <c r="D216" s="70">
        <v>191</v>
      </c>
      <c r="E216" s="71">
        <v>100</v>
      </c>
      <c r="F216" s="73">
        <v>10</v>
      </c>
      <c r="G216" s="73">
        <v>0</v>
      </c>
      <c r="H216" s="73">
        <v>0</v>
      </c>
      <c r="I216" s="73">
        <v>0</v>
      </c>
      <c r="J216" s="74">
        <v>61.5039</v>
      </c>
      <c r="K216" s="75">
        <v>49.62114537444934</v>
      </c>
      <c r="L216" s="83"/>
      <c r="M216" s="156">
        <v>2985</v>
      </c>
      <c r="N216" s="76">
        <v>4656.65108461694</v>
      </c>
      <c r="O216" s="77">
        <v>93.84408702131086</v>
      </c>
      <c r="P216" s="162">
        <f t="shared" si="5"/>
        <v>30</v>
      </c>
      <c r="Q216" s="162">
        <f t="shared" si="6"/>
        <v>2.7475672581568404</v>
      </c>
    </row>
    <row r="217" spans="1:17" ht="13.5" thickBot="1">
      <c r="A217" s="149" t="s">
        <v>4</v>
      </c>
      <c r="B217" s="85">
        <v>2</v>
      </c>
      <c r="C217" s="86">
        <v>1</v>
      </c>
      <c r="D217" s="87">
        <v>192</v>
      </c>
      <c r="E217" s="88">
        <v>100</v>
      </c>
      <c r="F217" s="89">
        <v>10</v>
      </c>
      <c r="G217" s="89">
        <v>0</v>
      </c>
      <c r="H217" s="89">
        <v>0</v>
      </c>
      <c r="I217" s="89">
        <v>0</v>
      </c>
      <c r="J217" s="90">
        <v>60.3364</v>
      </c>
      <c r="K217" s="91">
        <v>47.78854625550661</v>
      </c>
      <c r="L217" s="92"/>
      <c r="M217" s="157">
        <v>2522</v>
      </c>
      <c r="N217" s="93">
        <v>4010.492479068969</v>
      </c>
      <c r="O217" s="94">
        <v>83.92162543774482</v>
      </c>
      <c r="P217" s="162">
        <f t="shared" si="5"/>
        <v>30</v>
      </c>
      <c r="Q217" s="162">
        <f t="shared" si="6"/>
        <v>2.7475672581568404</v>
      </c>
    </row>
    <row r="218" spans="1:13" ht="12.75">
      <c r="A218" s="54"/>
      <c r="B218" s="42"/>
      <c r="C218" s="3"/>
      <c r="D218" s="4"/>
      <c r="G218" s="41"/>
      <c r="H218" s="6"/>
      <c r="I218" s="6"/>
      <c r="J218" s="44"/>
      <c r="K218" s="5"/>
      <c r="L218" s="5"/>
      <c r="M218" s="158"/>
    </row>
  </sheetData>
  <mergeCells count="3">
    <mergeCell ref="F23:I23"/>
    <mergeCell ref="M23:O23"/>
    <mergeCell ref="M24:O24"/>
  </mergeCells>
  <printOptions/>
  <pageMargins left="0.59" right="0.32" top="1" bottom="0.74" header="0.5" footer="0.3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5" zoomScaleNormal="75" workbookViewId="0" topLeftCell="B1">
      <selection activeCell="F12" sqref="F12"/>
    </sheetView>
  </sheetViews>
  <sheetFormatPr defaultColWidth="9.140625" defaultRowHeight="12.75"/>
  <cols>
    <col min="5" max="5" width="88.8515625" style="0" bestFit="1" customWidth="1"/>
    <col min="6" max="6" width="12.140625" style="0" bestFit="1" customWidth="1"/>
  </cols>
  <sheetData>
    <row r="1" spans="1:6" ht="12.75">
      <c r="A1" s="39"/>
      <c r="B1" s="39"/>
      <c r="C1" s="39"/>
      <c r="D1" s="39" t="s">
        <v>113</v>
      </c>
      <c r="E1" s="39"/>
      <c r="F1" s="39"/>
    </row>
    <row r="2" spans="1:6" ht="12.75">
      <c r="A2" s="39"/>
      <c r="B2" s="39"/>
      <c r="C2" s="39"/>
      <c r="D2" s="39"/>
      <c r="E2" s="39"/>
      <c r="F2" s="39"/>
    </row>
    <row r="3" spans="1:6" ht="12.75">
      <c r="A3" s="39" t="s">
        <v>114</v>
      </c>
      <c r="B3" s="39" t="s">
        <v>115</v>
      </c>
      <c r="C3" s="39" t="s">
        <v>116</v>
      </c>
      <c r="D3" s="39" t="s">
        <v>117</v>
      </c>
      <c r="E3" s="39" t="s">
        <v>118</v>
      </c>
      <c r="F3" s="39" t="s">
        <v>119</v>
      </c>
    </row>
    <row r="4" spans="1:6" ht="12.75">
      <c r="A4" s="39" t="s">
        <v>120</v>
      </c>
      <c r="B4" s="39" t="s">
        <v>121</v>
      </c>
      <c r="C4" s="39" t="s">
        <v>121</v>
      </c>
      <c r="D4" s="39"/>
      <c r="E4" s="39"/>
      <c r="F4" s="39"/>
    </row>
    <row r="5" spans="1:6" ht="12.75">
      <c r="A5" s="39" t="s">
        <v>122</v>
      </c>
      <c r="B5" s="39"/>
      <c r="C5" s="39"/>
      <c r="D5" s="39">
        <v>1</v>
      </c>
      <c r="E5" s="39" t="s">
        <v>123</v>
      </c>
      <c r="F5" s="39"/>
    </row>
    <row r="6" spans="1:6" ht="12.75">
      <c r="A6" s="39" t="s">
        <v>124</v>
      </c>
      <c r="B6" s="39">
        <v>10.4</v>
      </c>
      <c r="C6" s="39">
        <v>20.7</v>
      </c>
      <c r="D6" s="39">
        <v>2</v>
      </c>
      <c r="E6" s="39" t="s">
        <v>125</v>
      </c>
      <c r="F6" s="39" t="s">
        <v>126</v>
      </c>
    </row>
    <row r="7" spans="1:6" ht="12.75">
      <c r="A7" s="39" t="s">
        <v>127</v>
      </c>
      <c r="B7" s="39">
        <v>20.7</v>
      </c>
      <c r="C7" s="39">
        <v>41.4</v>
      </c>
      <c r="D7" s="39">
        <v>3</v>
      </c>
      <c r="E7" s="39" t="s">
        <v>128</v>
      </c>
      <c r="F7" s="39" t="s">
        <v>126</v>
      </c>
    </row>
    <row r="8" spans="1:6" ht="12.75">
      <c r="A8" s="39" t="s">
        <v>109</v>
      </c>
      <c r="B8" s="39">
        <v>5.9</v>
      </c>
      <c r="C8" s="39">
        <v>11.8</v>
      </c>
      <c r="D8" s="39">
        <v>4</v>
      </c>
      <c r="E8" s="39" t="s">
        <v>129</v>
      </c>
      <c r="F8" s="39" t="s">
        <v>126</v>
      </c>
    </row>
    <row r="9" spans="1:6" ht="12.75">
      <c r="A9" s="39" t="s">
        <v>10</v>
      </c>
      <c r="B9" s="39">
        <v>8.9</v>
      </c>
      <c r="C9" s="39">
        <v>17.7</v>
      </c>
      <c r="D9" s="39">
        <v>5</v>
      </c>
      <c r="E9" s="39" t="s">
        <v>130</v>
      </c>
      <c r="F9" s="39" t="s">
        <v>126</v>
      </c>
    </row>
    <row r="10" spans="1:6" ht="12.75">
      <c r="A10" s="39" t="s">
        <v>131</v>
      </c>
      <c r="B10" s="39">
        <v>14.8</v>
      </c>
      <c r="C10" s="40" t="s">
        <v>132</v>
      </c>
      <c r="D10" s="39">
        <v>6</v>
      </c>
      <c r="E10" s="39" t="s">
        <v>133</v>
      </c>
      <c r="F10" s="39" t="s">
        <v>134</v>
      </c>
    </row>
    <row r="11" spans="1:6" ht="12.75">
      <c r="A11" s="39" t="s">
        <v>135</v>
      </c>
      <c r="B11" s="39">
        <v>5.9</v>
      </c>
      <c r="C11" s="39">
        <v>11.8</v>
      </c>
      <c r="D11" s="39">
        <v>7</v>
      </c>
      <c r="E11" s="39" t="s">
        <v>136</v>
      </c>
      <c r="F11" s="39" t="s">
        <v>134</v>
      </c>
    </row>
    <row r="12" spans="1:6" ht="12.75">
      <c r="A12" s="39" t="s">
        <v>137</v>
      </c>
      <c r="B12" s="39">
        <v>20.7</v>
      </c>
      <c r="C12" s="39">
        <v>41.4</v>
      </c>
      <c r="D12" s="39">
        <v>8</v>
      </c>
      <c r="E12" s="39" t="s">
        <v>138</v>
      </c>
      <c r="F12" s="39" t="s">
        <v>139</v>
      </c>
    </row>
    <row r="13" spans="1:6" ht="12.75">
      <c r="A13" s="39" t="s">
        <v>140</v>
      </c>
      <c r="B13" s="39">
        <v>8.8</v>
      </c>
      <c r="C13" s="39">
        <v>17.7</v>
      </c>
      <c r="D13" s="39">
        <v>9</v>
      </c>
      <c r="E13" s="39" t="s">
        <v>141</v>
      </c>
      <c r="F13" s="39" t="s">
        <v>142</v>
      </c>
    </row>
    <row r="14" spans="1:6" ht="12.75">
      <c r="A14" s="39" t="s">
        <v>143</v>
      </c>
      <c r="B14" s="39">
        <v>3</v>
      </c>
      <c r="C14" s="39">
        <v>6</v>
      </c>
      <c r="D14" s="39">
        <v>10</v>
      </c>
      <c r="E14" s="39" t="s">
        <v>144</v>
      </c>
      <c r="F14" s="39" t="s">
        <v>145</v>
      </c>
    </row>
    <row r="15" spans="1:6" ht="12.75">
      <c r="A15" s="39" t="s">
        <v>146</v>
      </c>
      <c r="B15" s="39">
        <v>14.8</v>
      </c>
      <c r="C15" s="39">
        <v>29.6</v>
      </c>
      <c r="D15" s="39">
        <v>11</v>
      </c>
      <c r="E15" s="39" t="s">
        <v>147</v>
      </c>
      <c r="F15" s="39" t="s">
        <v>139</v>
      </c>
    </row>
    <row r="16" spans="1:6" ht="12.75">
      <c r="A16" s="39" t="s">
        <v>148</v>
      </c>
      <c r="B16" s="39">
        <v>8.9</v>
      </c>
      <c r="C16" s="39">
        <v>17.7</v>
      </c>
      <c r="D16" s="39">
        <v>12</v>
      </c>
      <c r="E16" s="39" t="s">
        <v>149</v>
      </c>
      <c r="F16" s="39" t="s">
        <v>134</v>
      </c>
    </row>
    <row r="17" spans="1:6" ht="12.75">
      <c r="A17" s="39"/>
      <c r="B17" s="39">
        <v>18.9</v>
      </c>
      <c r="C17" s="39">
        <v>37.8</v>
      </c>
      <c r="D17" s="39" t="s">
        <v>150</v>
      </c>
      <c r="E17" s="39" t="s">
        <v>151</v>
      </c>
      <c r="F17" s="39"/>
    </row>
    <row r="18" spans="1:6" ht="12.75">
      <c r="A18" s="39"/>
      <c r="B18" s="39"/>
      <c r="C18" s="39"/>
      <c r="D18" s="39"/>
      <c r="E18" s="39" t="s">
        <v>152</v>
      </c>
      <c r="F18" s="39"/>
    </row>
    <row r="19" spans="1:6" ht="12.75">
      <c r="A19" s="39"/>
      <c r="B19" s="39"/>
      <c r="C19" s="39"/>
      <c r="D19" s="39" t="s">
        <v>153</v>
      </c>
      <c r="E19" s="39" t="s">
        <v>154</v>
      </c>
      <c r="F19" s="39"/>
    </row>
    <row r="20" spans="1:6" ht="12.75">
      <c r="A20" s="39"/>
      <c r="B20" s="39"/>
      <c r="C20" s="39"/>
      <c r="D20" s="39" t="s">
        <v>155</v>
      </c>
      <c r="E20" s="39" t="s">
        <v>156</v>
      </c>
      <c r="F20" s="39"/>
    </row>
    <row r="21" spans="1:6" ht="12.75">
      <c r="A21" s="39"/>
      <c r="B21" s="39"/>
      <c r="C21" s="39"/>
      <c r="D21" s="39"/>
      <c r="E21" s="39" t="s">
        <v>157</v>
      </c>
      <c r="F21" s="39"/>
    </row>
    <row r="22" spans="1:6" ht="12.75">
      <c r="A22" s="39"/>
      <c r="B22" s="39"/>
      <c r="C22" s="39"/>
      <c r="D22" s="39"/>
      <c r="E22" s="39" t="s">
        <v>158</v>
      </c>
      <c r="F22" s="39"/>
    </row>
    <row r="23" spans="1:6" ht="12.75">
      <c r="A23" s="39"/>
      <c r="B23" s="39"/>
      <c r="C23" s="39"/>
      <c r="D23" s="39"/>
      <c r="E23" s="39"/>
      <c r="F23" s="39"/>
    </row>
    <row r="24" spans="1:6" ht="12.75">
      <c r="A24" s="39"/>
      <c r="B24" s="39"/>
      <c r="C24" s="39"/>
      <c r="D24" s="39"/>
      <c r="E24" s="39"/>
      <c r="F24" s="39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75" zoomScaleNormal="75" workbookViewId="0" topLeftCell="A1">
      <selection activeCell="V19" sqref="V19"/>
    </sheetView>
  </sheetViews>
  <sheetFormatPr defaultColWidth="9.140625" defaultRowHeight="12.75"/>
  <cols>
    <col min="3" max="3" width="3.140625" style="0" bestFit="1" customWidth="1"/>
    <col min="4" max="4" width="4.00390625" style="0" bestFit="1" customWidth="1"/>
    <col min="5" max="5" width="3.140625" style="0" bestFit="1" customWidth="1"/>
    <col min="6" max="6" width="4.00390625" style="0" bestFit="1" customWidth="1"/>
    <col min="7" max="7" width="5.57421875" style="0" bestFit="1" customWidth="1"/>
    <col min="8" max="8" width="4.00390625" style="0" bestFit="1" customWidth="1"/>
    <col min="9" max="9" width="4.00390625" style="0" customWidth="1"/>
    <col min="10" max="18" width="4.00390625" style="0" bestFit="1" customWidth="1"/>
  </cols>
  <sheetData>
    <row r="1" spans="1:18" ht="15">
      <c r="A1" s="7"/>
      <c r="C1" s="168" t="s">
        <v>6</v>
      </c>
      <c r="D1" s="168"/>
      <c r="E1" s="168"/>
      <c r="F1" s="168"/>
      <c r="G1" s="168" t="s">
        <v>7</v>
      </c>
      <c r="H1" s="168"/>
      <c r="I1" s="168"/>
      <c r="J1" s="168"/>
      <c r="K1" s="168" t="s">
        <v>8</v>
      </c>
      <c r="L1" s="168"/>
      <c r="M1" s="168"/>
      <c r="N1" s="168"/>
      <c r="O1" s="171" t="s">
        <v>9</v>
      </c>
      <c r="P1" s="171"/>
      <c r="Q1" s="171"/>
      <c r="R1" s="171"/>
    </row>
    <row r="2" spans="1:18" ht="15.75" thickBot="1">
      <c r="A2" s="7"/>
      <c r="C2" s="8" t="s">
        <v>10</v>
      </c>
      <c r="D2" s="9" t="s">
        <v>11</v>
      </c>
      <c r="E2" s="8" t="s">
        <v>10</v>
      </c>
      <c r="F2" s="10" t="s">
        <v>11</v>
      </c>
      <c r="G2" s="8" t="s">
        <v>10</v>
      </c>
      <c r="H2" s="9" t="s">
        <v>11</v>
      </c>
      <c r="I2" s="52" t="s">
        <v>10</v>
      </c>
      <c r="J2" s="10" t="s">
        <v>11</v>
      </c>
      <c r="K2" s="11" t="s">
        <v>10</v>
      </c>
      <c r="L2" s="10" t="s">
        <v>11</v>
      </c>
      <c r="M2" s="11" t="s">
        <v>10</v>
      </c>
      <c r="N2" s="10" t="s">
        <v>11</v>
      </c>
      <c r="O2" s="11" t="s">
        <v>10</v>
      </c>
      <c r="P2" s="10" t="s">
        <v>11</v>
      </c>
      <c r="Q2" s="11" t="s">
        <v>10</v>
      </c>
      <c r="R2" s="10" t="s">
        <v>11</v>
      </c>
    </row>
    <row r="3" spans="1:18" ht="15.75">
      <c r="A3" s="170" t="s">
        <v>12</v>
      </c>
      <c r="B3">
        <v>24</v>
      </c>
      <c r="C3" s="12">
        <v>24</v>
      </c>
      <c r="D3" s="13">
        <v>6</v>
      </c>
      <c r="E3" s="14">
        <v>25</v>
      </c>
      <c r="F3" s="15">
        <v>1</v>
      </c>
      <c r="G3" s="47">
        <v>72</v>
      </c>
      <c r="H3" s="33" t="s">
        <v>170</v>
      </c>
      <c r="I3" s="51">
        <v>73</v>
      </c>
      <c r="J3" s="34" t="s">
        <v>166</v>
      </c>
      <c r="K3" s="12" t="s">
        <v>104</v>
      </c>
      <c r="L3" s="13" t="s">
        <v>170</v>
      </c>
      <c r="M3" s="14" t="s">
        <v>105</v>
      </c>
      <c r="N3" s="15" t="s">
        <v>166</v>
      </c>
      <c r="O3" s="16" t="s">
        <v>106</v>
      </c>
      <c r="P3" s="33" t="s">
        <v>170</v>
      </c>
      <c r="Q3" s="17" t="s">
        <v>107</v>
      </c>
      <c r="R3" s="34" t="s">
        <v>166</v>
      </c>
    </row>
    <row r="4" spans="1:18" ht="15.75">
      <c r="A4" s="170"/>
      <c r="B4">
        <v>23</v>
      </c>
      <c r="C4" s="18">
        <v>23</v>
      </c>
      <c r="D4" s="19" t="s">
        <v>160</v>
      </c>
      <c r="E4" s="20">
        <v>26</v>
      </c>
      <c r="F4" s="21">
        <v>10</v>
      </c>
      <c r="G4" s="48">
        <v>71</v>
      </c>
      <c r="H4" s="35" t="s">
        <v>160</v>
      </c>
      <c r="I4" s="23">
        <v>74</v>
      </c>
      <c r="J4" s="36" t="s">
        <v>171</v>
      </c>
      <c r="K4" s="18" t="s">
        <v>100</v>
      </c>
      <c r="L4" s="19" t="s">
        <v>160</v>
      </c>
      <c r="M4" s="20" t="s">
        <v>101</v>
      </c>
      <c r="N4" s="21" t="s">
        <v>171</v>
      </c>
      <c r="O4" s="22" t="s">
        <v>102</v>
      </c>
      <c r="P4" s="35" t="s">
        <v>160</v>
      </c>
      <c r="Q4" s="23" t="s">
        <v>103</v>
      </c>
      <c r="R4" s="36" t="s">
        <v>171</v>
      </c>
    </row>
    <row r="5" spans="1:18" ht="15.75">
      <c r="A5" s="170"/>
      <c r="B5">
        <v>22</v>
      </c>
      <c r="C5" s="18">
        <v>22</v>
      </c>
      <c r="D5" s="19">
        <v>2</v>
      </c>
      <c r="E5" s="20">
        <v>27</v>
      </c>
      <c r="F5" s="21">
        <v>5</v>
      </c>
      <c r="G5" s="48">
        <v>70</v>
      </c>
      <c r="H5" s="35" t="s">
        <v>173</v>
      </c>
      <c r="I5" s="23">
        <v>75</v>
      </c>
      <c r="J5" s="36" t="s">
        <v>164</v>
      </c>
      <c r="K5" s="18" t="s">
        <v>96</v>
      </c>
      <c r="L5" s="19" t="s">
        <v>173</v>
      </c>
      <c r="M5" s="20" t="s">
        <v>97</v>
      </c>
      <c r="N5" s="21" t="s">
        <v>164</v>
      </c>
      <c r="O5" s="22" t="s">
        <v>98</v>
      </c>
      <c r="P5" s="35" t="s">
        <v>173</v>
      </c>
      <c r="Q5" s="23" t="s">
        <v>99</v>
      </c>
      <c r="R5" s="36" t="s">
        <v>164</v>
      </c>
    </row>
    <row r="6" spans="1:18" ht="15.75">
      <c r="A6" s="170"/>
      <c r="B6">
        <v>21</v>
      </c>
      <c r="C6" s="18">
        <v>21</v>
      </c>
      <c r="D6" s="19">
        <v>12</v>
      </c>
      <c r="E6" s="20">
        <v>28</v>
      </c>
      <c r="F6" s="21">
        <v>8</v>
      </c>
      <c r="G6" s="48">
        <v>69</v>
      </c>
      <c r="H6" s="35" t="s">
        <v>169</v>
      </c>
      <c r="I6" s="23">
        <v>76</v>
      </c>
      <c r="J6" s="36" t="s">
        <v>167</v>
      </c>
      <c r="K6" s="18" t="s">
        <v>92</v>
      </c>
      <c r="L6" s="19" t="s">
        <v>169</v>
      </c>
      <c r="M6" s="20" t="s">
        <v>93</v>
      </c>
      <c r="N6" s="21" t="s">
        <v>167</v>
      </c>
      <c r="O6" s="22" t="s">
        <v>94</v>
      </c>
      <c r="P6" s="35" t="s">
        <v>169</v>
      </c>
      <c r="Q6" s="23" t="s">
        <v>95</v>
      </c>
      <c r="R6" s="36" t="s">
        <v>167</v>
      </c>
    </row>
    <row r="7" spans="1:18" ht="15.75">
      <c r="A7" s="170"/>
      <c r="B7">
        <v>20</v>
      </c>
      <c r="C7" s="18">
        <v>20</v>
      </c>
      <c r="D7" s="19" t="s">
        <v>159</v>
      </c>
      <c r="E7" s="20">
        <v>29</v>
      </c>
      <c r="F7" s="21" t="s">
        <v>161</v>
      </c>
      <c r="G7" s="48">
        <v>68</v>
      </c>
      <c r="H7" s="35" t="s">
        <v>159</v>
      </c>
      <c r="I7" s="23">
        <v>77</v>
      </c>
      <c r="J7" s="36" t="s">
        <v>161</v>
      </c>
      <c r="K7" s="18" t="s">
        <v>88</v>
      </c>
      <c r="L7" s="19" t="s">
        <v>159</v>
      </c>
      <c r="M7" s="20" t="s">
        <v>89</v>
      </c>
      <c r="N7" s="21" t="s">
        <v>161</v>
      </c>
      <c r="O7" s="22" t="s">
        <v>90</v>
      </c>
      <c r="P7" s="35" t="s">
        <v>159</v>
      </c>
      <c r="Q7" s="23" t="s">
        <v>91</v>
      </c>
      <c r="R7" s="36" t="s">
        <v>161</v>
      </c>
    </row>
    <row r="8" spans="1:18" ht="16.5" thickBot="1">
      <c r="A8" s="170"/>
      <c r="B8">
        <v>19</v>
      </c>
      <c r="C8" s="24">
        <v>19</v>
      </c>
      <c r="D8" s="25">
        <v>3</v>
      </c>
      <c r="E8" s="26">
        <v>30</v>
      </c>
      <c r="F8" s="27">
        <v>9</v>
      </c>
      <c r="G8" s="49">
        <v>67</v>
      </c>
      <c r="H8" s="37" t="s">
        <v>172</v>
      </c>
      <c r="I8" s="50">
        <v>78</v>
      </c>
      <c r="J8" s="38" t="s">
        <v>168</v>
      </c>
      <c r="K8" s="24" t="s">
        <v>84</v>
      </c>
      <c r="L8" s="25" t="s">
        <v>172</v>
      </c>
      <c r="M8" s="26" t="s">
        <v>85</v>
      </c>
      <c r="N8" s="27" t="s">
        <v>168</v>
      </c>
      <c r="O8" s="28" t="s">
        <v>86</v>
      </c>
      <c r="P8" s="37" t="s">
        <v>172</v>
      </c>
      <c r="Q8" s="29" t="s">
        <v>87</v>
      </c>
      <c r="R8" s="38" t="s">
        <v>168</v>
      </c>
    </row>
    <row r="9" spans="1:18" ht="15.75">
      <c r="A9" s="170" t="s">
        <v>34</v>
      </c>
      <c r="B9">
        <v>18</v>
      </c>
      <c r="C9" s="12">
        <v>18</v>
      </c>
      <c r="D9" s="13">
        <v>9</v>
      </c>
      <c r="E9" s="14">
        <v>31</v>
      </c>
      <c r="F9" s="15">
        <v>3</v>
      </c>
      <c r="G9" s="47">
        <v>66</v>
      </c>
      <c r="H9" s="33" t="s">
        <v>168</v>
      </c>
      <c r="I9" s="51">
        <v>79</v>
      </c>
      <c r="J9" s="34" t="s">
        <v>172</v>
      </c>
      <c r="K9" s="12" t="s">
        <v>79</v>
      </c>
      <c r="L9" s="13" t="s">
        <v>168</v>
      </c>
      <c r="M9" s="14" t="s">
        <v>80</v>
      </c>
      <c r="N9" s="15" t="s">
        <v>172</v>
      </c>
      <c r="O9" s="16" t="s">
        <v>81</v>
      </c>
      <c r="P9" s="33" t="s">
        <v>168</v>
      </c>
      <c r="Q9" s="17" t="s">
        <v>82</v>
      </c>
      <c r="R9" s="34" t="s">
        <v>172</v>
      </c>
    </row>
    <row r="10" spans="1:18" ht="15.75">
      <c r="A10" s="170"/>
      <c r="B10">
        <v>17</v>
      </c>
      <c r="C10" s="18">
        <v>17</v>
      </c>
      <c r="D10" s="19">
        <v>10</v>
      </c>
      <c r="E10" s="20">
        <v>32</v>
      </c>
      <c r="F10" s="21">
        <v>1</v>
      </c>
      <c r="G10" s="48">
        <v>65</v>
      </c>
      <c r="H10" s="35" t="s">
        <v>171</v>
      </c>
      <c r="I10" s="23">
        <v>80</v>
      </c>
      <c r="J10" s="36" t="s">
        <v>166</v>
      </c>
      <c r="K10" s="18" t="s">
        <v>75</v>
      </c>
      <c r="L10" s="19" t="s">
        <v>171</v>
      </c>
      <c r="M10" s="20" t="s">
        <v>76</v>
      </c>
      <c r="N10" s="21" t="s">
        <v>166</v>
      </c>
      <c r="O10" s="22" t="s">
        <v>77</v>
      </c>
      <c r="P10" s="35" t="s">
        <v>171</v>
      </c>
      <c r="Q10" s="23" t="s">
        <v>78</v>
      </c>
      <c r="R10" s="36" t="s">
        <v>166</v>
      </c>
    </row>
    <row r="11" spans="1:18" ht="15.75">
      <c r="A11" s="170"/>
      <c r="B11">
        <v>16</v>
      </c>
      <c r="C11" s="18">
        <v>16</v>
      </c>
      <c r="D11" s="19">
        <v>8</v>
      </c>
      <c r="E11" s="20">
        <v>33</v>
      </c>
      <c r="F11" s="21">
        <v>12</v>
      </c>
      <c r="G11" s="48">
        <v>64</v>
      </c>
      <c r="H11" s="35" t="s">
        <v>167</v>
      </c>
      <c r="I11" s="23">
        <v>81</v>
      </c>
      <c r="J11" s="36" t="s">
        <v>169</v>
      </c>
      <c r="K11" s="18" t="s">
        <v>71</v>
      </c>
      <c r="L11" s="19" t="s">
        <v>167</v>
      </c>
      <c r="M11" s="20" t="s">
        <v>72</v>
      </c>
      <c r="N11" s="21" t="s">
        <v>169</v>
      </c>
      <c r="O11" s="22" t="s">
        <v>73</v>
      </c>
      <c r="P11" s="35" t="s">
        <v>167</v>
      </c>
      <c r="Q11" s="23" t="s">
        <v>74</v>
      </c>
      <c r="R11" s="36" t="s">
        <v>169</v>
      </c>
    </row>
    <row r="12" spans="1:18" ht="15.75">
      <c r="A12" s="170"/>
      <c r="B12">
        <v>15</v>
      </c>
      <c r="C12" s="18">
        <v>15</v>
      </c>
      <c r="D12" s="19">
        <v>5</v>
      </c>
      <c r="E12" s="20">
        <v>34</v>
      </c>
      <c r="F12" s="21" t="s">
        <v>161</v>
      </c>
      <c r="G12" s="48">
        <v>63</v>
      </c>
      <c r="H12" s="35" t="s">
        <v>164</v>
      </c>
      <c r="I12" s="23">
        <v>82</v>
      </c>
      <c r="J12" s="36" t="s">
        <v>161</v>
      </c>
      <c r="K12" s="18" t="s">
        <v>67</v>
      </c>
      <c r="L12" s="19" t="s">
        <v>164</v>
      </c>
      <c r="M12" s="20" t="s">
        <v>68</v>
      </c>
      <c r="N12" s="21" t="s">
        <v>161</v>
      </c>
      <c r="O12" s="22" t="s">
        <v>69</v>
      </c>
      <c r="P12" s="35" t="s">
        <v>164</v>
      </c>
      <c r="Q12" s="23" t="s">
        <v>70</v>
      </c>
      <c r="R12" s="36" t="s">
        <v>161</v>
      </c>
    </row>
    <row r="13" spans="1:18" ht="15.75">
      <c r="A13" s="170"/>
      <c r="B13">
        <v>14</v>
      </c>
      <c r="C13" s="18">
        <v>14</v>
      </c>
      <c r="D13" s="19">
        <v>6</v>
      </c>
      <c r="E13" s="20">
        <v>35</v>
      </c>
      <c r="F13" s="21">
        <v>2</v>
      </c>
      <c r="G13" s="48">
        <v>62</v>
      </c>
      <c r="H13" s="35" t="s">
        <v>170</v>
      </c>
      <c r="I13" s="23">
        <v>83</v>
      </c>
      <c r="J13" s="36" t="s">
        <v>173</v>
      </c>
      <c r="K13" s="18" t="s">
        <v>63</v>
      </c>
      <c r="L13" s="19" t="s">
        <v>170</v>
      </c>
      <c r="M13" s="20" t="s">
        <v>64</v>
      </c>
      <c r="N13" s="21" t="s">
        <v>173</v>
      </c>
      <c r="O13" s="22" t="s">
        <v>65</v>
      </c>
      <c r="P13" s="35" t="s">
        <v>170</v>
      </c>
      <c r="Q13" s="23" t="s">
        <v>66</v>
      </c>
      <c r="R13" s="36" t="s">
        <v>173</v>
      </c>
    </row>
    <row r="14" spans="1:18" ht="16.5" thickBot="1">
      <c r="A14" s="170"/>
      <c r="B14">
        <v>13</v>
      </c>
      <c r="C14" s="24">
        <v>13</v>
      </c>
      <c r="D14" s="25" t="s">
        <v>160</v>
      </c>
      <c r="E14" s="26">
        <v>36</v>
      </c>
      <c r="F14" s="27" t="s">
        <v>159</v>
      </c>
      <c r="G14" s="49">
        <v>61</v>
      </c>
      <c r="H14" s="37" t="s">
        <v>160</v>
      </c>
      <c r="I14" s="50">
        <v>84</v>
      </c>
      <c r="J14" s="38" t="s">
        <v>159</v>
      </c>
      <c r="K14" s="24" t="s">
        <v>59</v>
      </c>
      <c r="L14" s="25" t="s">
        <v>160</v>
      </c>
      <c r="M14" s="26" t="s">
        <v>60</v>
      </c>
      <c r="N14" s="27" t="s">
        <v>159</v>
      </c>
      <c r="O14" s="28" t="s">
        <v>61</v>
      </c>
      <c r="P14" s="37" t="s">
        <v>160</v>
      </c>
      <c r="Q14" s="29" t="s">
        <v>62</v>
      </c>
      <c r="R14" s="38" t="s">
        <v>159</v>
      </c>
    </row>
    <row r="15" spans="1:18" ht="15.75">
      <c r="A15" s="170" t="s">
        <v>58</v>
      </c>
      <c r="B15">
        <v>12</v>
      </c>
      <c r="C15" s="12">
        <v>12</v>
      </c>
      <c r="D15" s="13">
        <v>10</v>
      </c>
      <c r="E15" s="14">
        <v>37</v>
      </c>
      <c r="F15" s="15">
        <v>9</v>
      </c>
      <c r="G15" s="47">
        <v>60</v>
      </c>
      <c r="H15" s="33" t="s">
        <v>171</v>
      </c>
      <c r="I15" s="51">
        <v>85</v>
      </c>
      <c r="J15" s="34" t="s">
        <v>168</v>
      </c>
      <c r="K15" s="12" t="s">
        <v>54</v>
      </c>
      <c r="L15" s="13" t="s">
        <v>171</v>
      </c>
      <c r="M15" s="14" t="s">
        <v>55</v>
      </c>
      <c r="N15" s="15" t="s">
        <v>168</v>
      </c>
      <c r="O15" s="16" t="s">
        <v>56</v>
      </c>
      <c r="P15" s="33" t="s">
        <v>171</v>
      </c>
      <c r="Q15" s="17" t="s">
        <v>57</v>
      </c>
      <c r="R15" s="34" t="s">
        <v>168</v>
      </c>
    </row>
    <row r="16" spans="1:18" ht="15.75">
      <c r="A16" s="170"/>
      <c r="B16">
        <v>11</v>
      </c>
      <c r="C16" s="18">
        <v>11</v>
      </c>
      <c r="D16" s="19">
        <v>12</v>
      </c>
      <c r="E16" s="20">
        <v>38</v>
      </c>
      <c r="F16" s="21">
        <v>3</v>
      </c>
      <c r="G16" s="48">
        <v>59</v>
      </c>
      <c r="H16" s="35" t="s">
        <v>169</v>
      </c>
      <c r="I16" s="23">
        <v>86</v>
      </c>
      <c r="J16" s="36" t="s">
        <v>172</v>
      </c>
      <c r="K16" s="18" t="s">
        <v>50</v>
      </c>
      <c r="L16" s="19" t="s">
        <v>169</v>
      </c>
      <c r="M16" s="20" t="s">
        <v>51</v>
      </c>
      <c r="N16" s="21" t="s">
        <v>172</v>
      </c>
      <c r="O16" s="22" t="s">
        <v>52</v>
      </c>
      <c r="P16" s="35" t="s">
        <v>169</v>
      </c>
      <c r="Q16" s="23" t="s">
        <v>53</v>
      </c>
      <c r="R16" s="36" t="s">
        <v>172</v>
      </c>
    </row>
    <row r="17" spans="1:18" ht="15.75">
      <c r="A17" s="170"/>
      <c r="B17">
        <v>10</v>
      </c>
      <c r="C17" s="18">
        <v>10</v>
      </c>
      <c r="D17" s="19">
        <v>5</v>
      </c>
      <c r="E17" s="20">
        <v>39</v>
      </c>
      <c r="F17" s="21" t="s">
        <v>159</v>
      </c>
      <c r="G17" s="48">
        <v>58</v>
      </c>
      <c r="H17" s="35" t="s">
        <v>164</v>
      </c>
      <c r="I17" s="23">
        <v>87</v>
      </c>
      <c r="J17" s="36" t="s">
        <v>159</v>
      </c>
      <c r="K17" s="18" t="s">
        <v>47</v>
      </c>
      <c r="L17" s="19" t="s">
        <v>164</v>
      </c>
      <c r="M17" s="20" t="s">
        <v>48</v>
      </c>
      <c r="N17" s="21" t="s">
        <v>159</v>
      </c>
      <c r="O17" s="22" t="s">
        <v>49</v>
      </c>
      <c r="P17" s="35" t="s">
        <v>164</v>
      </c>
      <c r="Q17" s="23" t="s">
        <v>25</v>
      </c>
      <c r="R17" s="36" t="s">
        <v>159</v>
      </c>
    </row>
    <row r="18" spans="1:18" ht="15.75">
      <c r="A18" s="170"/>
      <c r="B18">
        <v>9</v>
      </c>
      <c r="C18" s="18">
        <v>9</v>
      </c>
      <c r="D18" s="19">
        <v>6</v>
      </c>
      <c r="E18" s="20">
        <v>40</v>
      </c>
      <c r="F18" s="21">
        <v>2</v>
      </c>
      <c r="G18" s="48">
        <v>57</v>
      </c>
      <c r="H18" s="35" t="s">
        <v>170</v>
      </c>
      <c r="I18" s="23">
        <v>88</v>
      </c>
      <c r="J18" s="36" t="s">
        <v>173</v>
      </c>
      <c r="K18" s="18" t="s">
        <v>43</v>
      </c>
      <c r="L18" s="19" t="s">
        <v>170</v>
      </c>
      <c r="M18" s="20" t="s">
        <v>44</v>
      </c>
      <c r="N18" s="21" t="s">
        <v>173</v>
      </c>
      <c r="O18" s="22" t="s">
        <v>45</v>
      </c>
      <c r="P18" s="35" t="s">
        <v>170</v>
      </c>
      <c r="Q18" s="23" t="s">
        <v>46</v>
      </c>
      <c r="R18" s="36" t="s">
        <v>173</v>
      </c>
    </row>
    <row r="19" spans="1:18" ht="15.75">
      <c r="A19" s="170"/>
      <c r="B19">
        <v>8</v>
      </c>
      <c r="C19" s="18">
        <v>8</v>
      </c>
      <c r="D19" s="19" t="s">
        <v>160</v>
      </c>
      <c r="E19" s="20">
        <v>41</v>
      </c>
      <c r="F19" s="21">
        <v>8</v>
      </c>
      <c r="G19" s="48">
        <v>56</v>
      </c>
      <c r="H19" s="35" t="s">
        <v>160</v>
      </c>
      <c r="I19" s="23">
        <v>89</v>
      </c>
      <c r="J19" s="36" t="s">
        <v>167</v>
      </c>
      <c r="K19" s="18" t="s">
        <v>39</v>
      </c>
      <c r="L19" s="19" t="s">
        <v>160</v>
      </c>
      <c r="M19" s="20" t="s">
        <v>40</v>
      </c>
      <c r="N19" s="21" t="s">
        <v>167</v>
      </c>
      <c r="O19" s="22" t="s">
        <v>41</v>
      </c>
      <c r="P19" s="35" t="s">
        <v>160</v>
      </c>
      <c r="Q19" s="23" t="s">
        <v>42</v>
      </c>
      <c r="R19" s="36" t="s">
        <v>167</v>
      </c>
    </row>
    <row r="20" spans="1:18" ht="16.5" thickBot="1">
      <c r="A20" s="170"/>
      <c r="B20">
        <v>7</v>
      </c>
      <c r="C20" s="24">
        <v>7</v>
      </c>
      <c r="D20" s="25">
        <v>1</v>
      </c>
      <c r="E20" s="26">
        <v>42</v>
      </c>
      <c r="F20" s="27" t="s">
        <v>161</v>
      </c>
      <c r="G20" s="49">
        <v>55</v>
      </c>
      <c r="H20" s="37" t="s">
        <v>166</v>
      </c>
      <c r="I20" s="50">
        <v>90</v>
      </c>
      <c r="J20" s="38" t="s">
        <v>161</v>
      </c>
      <c r="K20" s="24" t="s">
        <v>35</v>
      </c>
      <c r="L20" s="25" t="s">
        <v>166</v>
      </c>
      <c r="M20" s="26" t="s">
        <v>36</v>
      </c>
      <c r="N20" s="27" t="s">
        <v>161</v>
      </c>
      <c r="O20" s="28" t="s">
        <v>37</v>
      </c>
      <c r="P20" s="37" t="s">
        <v>166</v>
      </c>
      <c r="Q20" s="29" t="s">
        <v>38</v>
      </c>
      <c r="R20" s="38" t="s">
        <v>161</v>
      </c>
    </row>
    <row r="21" spans="1:18" ht="15.75">
      <c r="A21" s="170" t="s">
        <v>83</v>
      </c>
      <c r="B21">
        <v>6</v>
      </c>
      <c r="C21" s="12">
        <v>6</v>
      </c>
      <c r="D21" s="13">
        <v>12</v>
      </c>
      <c r="E21" s="14">
        <v>43</v>
      </c>
      <c r="F21" s="15" t="s">
        <v>159</v>
      </c>
      <c r="G21" s="47">
        <v>54</v>
      </c>
      <c r="H21" s="33" t="s">
        <v>169</v>
      </c>
      <c r="I21" s="51">
        <v>91</v>
      </c>
      <c r="J21" s="34" t="s">
        <v>159</v>
      </c>
      <c r="K21" s="12" t="s">
        <v>30</v>
      </c>
      <c r="L21" s="13" t="s">
        <v>169</v>
      </c>
      <c r="M21" s="14" t="s">
        <v>31</v>
      </c>
      <c r="N21" s="15" t="s">
        <v>159</v>
      </c>
      <c r="O21" s="16" t="s">
        <v>32</v>
      </c>
      <c r="P21" s="33" t="s">
        <v>169</v>
      </c>
      <c r="Q21" s="17" t="s">
        <v>33</v>
      </c>
      <c r="R21" s="34" t="s">
        <v>159</v>
      </c>
    </row>
    <row r="22" spans="1:18" ht="15.75">
      <c r="A22" s="170"/>
      <c r="B22">
        <v>5</v>
      </c>
      <c r="C22" s="18">
        <v>5</v>
      </c>
      <c r="D22" s="19">
        <v>9</v>
      </c>
      <c r="E22" s="20">
        <v>44</v>
      </c>
      <c r="F22" s="21">
        <v>10</v>
      </c>
      <c r="G22" s="48">
        <v>53</v>
      </c>
      <c r="H22" s="35" t="s">
        <v>168</v>
      </c>
      <c r="I22" s="23">
        <v>92</v>
      </c>
      <c r="J22" s="36" t="s">
        <v>171</v>
      </c>
      <c r="K22" s="18" t="s">
        <v>26</v>
      </c>
      <c r="L22" s="19" t="s">
        <v>168</v>
      </c>
      <c r="M22" s="20" t="s">
        <v>27</v>
      </c>
      <c r="N22" s="21" t="s">
        <v>171</v>
      </c>
      <c r="O22" s="22" t="s">
        <v>28</v>
      </c>
      <c r="P22" s="35" t="s">
        <v>168</v>
      </c>
      <c r="Q22" s="23" t="s">
        <v>29</v>
      </c>
      <c r="R22" s="36" t="s">
        <v>171</v>
      </c>
    </row>
    <row r="23" spans="1:18" ht="15.75">
      <c r="A23" s="170"/>
      <c r="B23">
        <v>4</v>
      </c>
      <c r="C23" s="18">
        <v>4</v>
      </c>
      <c r="D23" s="19">
        <v>8</v>
      </c>
      <c r="E23" s="20">
        <v>45</v>
      </c>
      <c r="F23" s="21" t="s">
        <v>161</v>
      </c>
      <c r="G23" s="48">
        <v>52</v>
      </c>
      <c r="H23" s="35" t="s">
        <v>167</v>
      </c>
      <c r="I23" s="23">
        <v>93</v>
      </c>
      <c r="J23" s="36" t="s">
        <v>161</v>
      </c>
      <c r="K23" s="18" t="s">
        <v>22</v>
      </c>
      <c r="L23" s="19" t="s">
        <v>167</v>
      </c>
      <c r="M23" s="20" t="s">
        <v>23</v>
      </c>
      <c r="N23" s="21" t="s">
        <v>161</v>
      </c>
      <c r="O23" s="22" t="s">
        <v>24</v>
      </c>
      <c r="P23" s="35" t="s">
        <v>167</v>
      </c>
      <c r="Q23" s="23" t="s">
        <v>174</v>
      </c>
      <c r="R23" s="36" t="s">
        <v>161</v>
      </c>
    </row>
    <row r="24" spans="1:18" ht="15.75">
      <c r="A24" s="170"/>
      <c r="B24">
        <v>3</v>
      </c>
      <c r="C24" s="18">
        <v>3</v>
      </c>
      <c r="D24" s="19">
        <v>5</v>
      </c>
      <c r="E24" s="20">
        <v>46</v>
      </c>
      <c r="F24" s="21">
        <v>6</v>
      </c>
      <c r="G24" s="48" t="s">
        <v>165</v>
      </c>
      <c r="H24" s="35" t="s">
        <v>164</v>
      </c>
      <c r="I24" s="23">
        <v>94</v>
      </c>
      <c r="J24" s="36" t="s">
        <v>170</v>
      </c>
      <c r="K24" s="18">
        <v>99</v>
      </c>
      <c r="L24" s="19" t="s">
        <v>164</v>
      </c>
      <c r="M24" s="20" t="s">
        <v>19</v>
      </c>
      <c r="N24" s="21" t="s">
        <v>170</v>
      </c>
      <c r="O24" s="22" t="s">
        <v>20</v>
      </c>
      <c r="P24" s="35" t="s">
        <v>164</v>
      </c>
      <c r="Q24" s="23" t="s">
        <v>21</v>
      </c>
      <c r="R24" s="36" t="s">
        <v>170</v>
      </c>
    </row>
    <row r="25" spans="1:18" ht="15.75">
      <c r="A25" s="170"/>
      <c r="B25">
        <v>2</v>
      </c>
      <c r="C25" s="18">
        <v>2</v>
      </c>
      <c r="D25" s="19" t="s">
        <v>160</v>
      </c>
      <c r="E25" s="20">
        <v>47</v>
      </c>
      <c r="F25" s="21">
        <v>3</v>
      </c>
      <c r="G25" s="48" t="s">
        <v>163</v>
      </c>
      <c r="H25" s="35" t="s">
        <v>160</v>
      </c>
      <c r="I25" s="23">
        <v>95</v>
      </c>
      <c r="J25" s="36" t="s">
        <v>172</v>
      </c>
      <c r="K25" s="18">
        <v>98</v>
      </c>
      <c r="L25" s="19" t="s">
        <v>160</v>
      </c>
      <c r="M25" s="20" t="s">
        <v>16</v>
      </c>
      <c r="N25" s="21" t="s">
        <v>172</v>
      </c>
      <c r="O25" s="22" t="s">
        <v>17</v>
      </c>
      <c r="P25" s="35" t="s">
        <v>160</v>
      </c>
      <c r="Q25" s="23" t="s">
        <v>18</v>
      </c>
      <c r="R25" s="36" t="s">
        <v>172</v>
      </c>
    </row>
    <row r="26" spans="1:18" ht="16.5" thickBot="1">
      <c r="A26" s="170"/>
      <c r="B26">
        <v>1</v>
      </c>
      <c r="C26" s="24">
        <v>1</v>
      </c>
      <c r="D26" s="25">
        <v>1</v>
      </c>
      <c r="E26" s="26">
        <v>48</v>
      </c>
      <c r="F26" s="27">
        <v>2</v>
      </c>
      <c r="G26" s="49" t="s">
        <v>162</v>
      </c>
      <c r="H26" s="37" t="s">
        <v>166</v>
      </c>
      <c r="I26" s="50">
        <v>96</v>
      </c>
      <c r="J26" s="38" t="s">
        <v>173</v>
      </c>
      <c r="K26" s="24">
        <v>97</v>
      </c>
      <c r="L26" s="25" t="s">
        <v>166</v>
      </c>
      <c r="M26" s="26" t="s">
        <v>13</v>
      </c>
      <c r="N26" s="27" t="s">
        <v>173</v>
      </c>
      <c r="O26" s="28" t="s">
        <v>14</v>
      </c>
      <c r="P26" s="37" t="s">
        <v>166</v>
      </c>
      <c r="Q26" s="29" t="s">
        <v>15</v>
      </c>
      <c r="R26" s="38" t="s">
        <v>173</v>
      </c>
    </row>
    <row r="27" spans="1:18" ht="15">
      <c r="A27" s="7"/>
      <c r="C27" s="168">
        <v>1</v>
      </c>
      <c r="D27" s="168"/>
      <c r="E27" s="168">
        <v>2</v>
      </c>
      <c r="F27" s="168"/>
      <c r="G27" s="169">
        <v>3</v>
      </c>
      <c r="H27" s="169"/>
      <c r="I27" s="169">
        <v>4</v>
      </c>
      <c r="J27" s="169"/>
      <c r="K27" s="168">
        <v>5</v>
      </c>
      <c r="L27" s="168"/>
      <c r="M27" s="168">
        <v>6</v>
      </c>
      <c r="N27" s="168"/>
      <c r="O27" s="168">
        <v>7</v>
      </c>
      <c r="P27" s="168"/>
      <c r="Q27" s="168">
        <v>8</v>
      </c>
      <c r="R27" s="168"/>
    </row>
    <row r="28" spans="1:18" ht="15.75">
      <c r="A28" s="7"/>
      <c r="C28" s="8"/>
      <c r="D28" s="30"/>
      <c r="E28" s="8"/>
      <c r="F28" s="30"/>
      <c r="G28" s="8"/>
      <c r="H28" s="30"/>
      <c r="I28" s="8"/>
      <c r="J28" s="30"/>
      <c r="K28" s="31"/>
      <c r="L28" s="32"/>
      <c r="M28" s="31"/>
      <c r="N28" s="32"/>
      <c r="O28" s="31"/>
      <c r="P28" s="32"/>
      <c r="Q28" s="31"/>
      <c r="R28" s="32"/>
    </row>
    <row r="29" spans="1:18" ht="15.75">
      <c r="A29" s="7"/>
      <c r="C29" s="31"/>
      <c r="D29" s="32"/>
      <c r="E29" s="31"/>
      <c r="F29" s="32"/>
      <c r="G29" s="31"/>
      <c r="H29" s="32"/>
      <c r="I29" s="31" t="s">
        <v>108</v>
      </c>
      <c r="J29" s="32"/>
      <c r="K29" s="31"/>
      <c r="L29" s="32"/>
      <c r="M29" s="31"/>
      <c r="N29" s="32"/>
      <c r="O29" s="31"/>
      <c r="P29" s="32"/>
      <c r="Q29" s="31"/>
      <c r="R29" s="32"/>
    </row>
    <row r="30" spans="1:18" ht="15.75">
      <c r="A30" s="7"/>
      <c r="C30" s="31"/>
      <c r="D30" s="32"/>
      <c r="E30" s="31" t="s">
        <v>109</v>
      </c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1:18" ht="15.75">
      <c r="A31" s="7"/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</row>
    <row r="32" spans="1:18" ht="15.75">
      <c r="A32" s="7"/>
      <c r="C32" s="31" t="s">
        <v>110</v>
      </c>
      <c r="D32" s="32"/>
      <c r="E32" s="31"/>
      <c r="F32" s="32"/>
      <c r="G32" s="31" t="s">
        <v>111</v>
      </c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1:18" ht="15.75">
      <c r="A33" s="7"/>
      <c r="C33" s="31"/>
      <c r="D33" s="32"/>
      <c r="E33" s="31"/>
      <c r="F33" s="32"/>
      <c r="G33" s="31"/>
      <c r="H33" s="32"/>
      <c r="I33" s="31"/>
      <c r="J33" s="32"/>
      <c r="K33" s="31"/>
      <c r="L33" s="32"/>
      <c r="M33" s="31"/>
      <c r="N33" s="32"/>
      <c r="O33" s="31"/>
      <c r="P33" s="32"/>
      <c r="Q33" s="31"/>
      <c r="R33" s="32"/>
    </row>
    <row r="34" spans="1:18" ht="15.75">
      <c r="A34" s="7"/>
      <c r="C34" s="31"/>
      <c r="D34" s="32"/>
      <c r="E34" s="31" t="s">
        <v>112</v>
      </c>
      <c r="F34" s="32"/>
      <c r="G34" s="31"/>
      <c r="H34" s="32"/>
      <c r="I34" s="31"/>
      <c r="J34" s="32"/>
      <c r="K34" s="31"/>
      <c r="L34" s="32"/>
      <c r="M34" s="31"/>
      <c r="N34" s="32"/>
      <c r="O34" s="31"/>
      <c r="P34" s="32"/>
      <c r="Q34" s="31"/>
      <c r="R34" s="32"/>
    </row>
    <row r="35" spans="1:18" ht="15.75">
      <c r="A35" s="7"/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32"/>
      <c r="Q35" s="31"/>
      <c r="R35" s="32"/>
    </row>
  </sheetData>
  <mergeCells count="16">
    <mergeCell ref="C1:F1"/>
    <mergeCell ref="G1:J1"/>
    <mergeCell ref="K1:N1"/>
    <mergeCell ref="O1:R1"/>
    <mergeCell ref="A3:A8"/>
    <mergeCell ref="A9:A14"/>
    <mergeCell ref="A15:A20"/>
    <mergeCell ref="A21:A26"/>
    <mergeCell ref="C27:D27"/>
    <mergeCell ref="E27:F27"/>
    <mergeCell ref="G27:H27"/>
    <mergeCell ref="I27:J27"/>
    <mergeCell ref="K27:L27"/>
    <mergeCell ref="M27:N27"/>
    <mergeCell ref="O27:P27"/>
    <mergeCell ref="Q27:R2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 </cp:lastModifiedBy>
  <cp:lastPrinted>2005-11-05T01:45:57Z</cp:lastPrinted>
  <dcterms:created xsi:type="dcterms:W3CDTF">1998-01-30T19:39:31Z</dcterms:created>
  <dcterms:modified xsi:type="dcterms:W3CDTF">2005-12-11T19:42:54Z</dcterms:modified>
  <cp:category/>
  <cp:version/>
  <cp:contentType/>
  <cp:contentStatus/>
</cp:coreProperties>
</file>