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0772_SWBFS_DAT" sheetId="1" r:id="rId1"/>
    <sheet name="0772_SUM" sheetId="2" r:id="rId2"/>
    <sheet name="Sheet3" sheetId="3" r:id="rId3"/>
  </sheets>
  <definedNames>
    <definedName name="_xlnm.Print_Titles" localSheetId="1">'0772_SUM'!$5:$7</definedName>
    <definedName name="_xlnm.Print_Titles" localSheetId="0">'0772_SWBFS_DAT'!$30:$33</definedName>
  </definedNames>
  <calcPr fullCalcOnLoad="1"/>
</workbook>
</file>

<file path=xl/sharedStrings.xml><?xml version="1.0" encoding="utf-8"?>
<sst xmlns="http://schemas.openxmlformats.org/spreadsheetml/2006/main" count="378" uniqueCount="121">
  <si>
    <t>REP</t>
  </si>
  <si>
    <t>CULTIVAR</t>
  </si>
  <si>
    <t>Lemhi</t>
  </si>
  <si>
    <t>I</t>
  </si>
  <si>
    <t>II</t>
  </si>
  <si>
    <t>III</t>
  </si>
  <si>
    <t>IV</t>
  </si>
  <si>
    <t>Steptoe</t>
  </si>
  <si>
    <t>A</t>
  </si>
  <si>
    <t>B</t>
  </si>
  <si>
    <t>AUDPC</t>
  </si>
  <si>
    <t>STRIPE RUST</t>
  </si>
  <si>
    <t>STAND</t>
  </si>
  <si>
    <t>SEVERITY (%)</t>
  </si>
  <si>
    <t xml:space="preserve">RELATIVE </t>
  </si>
  <si>
    <t>PLOT</t>
  </si>
  <si>
    <t>TEST</t>
  </si>
  <si>
    <t>6/27/07</t>
  </si>
  <si>
    <t>7/5/07</t>
  </si>
  <si>
    <t>AREA</t>
  </si>
  <si>
    <t>WEIGHT</t>
  </si>
  <si>
    <t>FTRT</t>
  </si>
  <si>
    <t>(%)</t>
  </si>
  <si>
    <t>(SQ. FT)</t>
  </si>
  <si>
    <t>(LB/BU)</t>
  </si>
  <si>
    <t>(GR/PLOT)</t>
  </si>
  <si>
    <t>(LB/A)</t>
  </si>
  <si>
    <t>(BU/A)</t>
  </si>
  <si>
    <t>7/6/07</t>
  </si>
  <si>
    <t>7/12/07</t>
  </si>
  <si>
    <t>7/19/07</t>
  </si>
  <si>
    <t>YIELD</t>
  </si>
  <si>
    <t>(HARVESTED 8/12/07)</t>
  </si>
  <si>
    <t xml:space="preserve">       1 = UNTREATED CHECK. </t>
  </si>
  <si>
    <t xml:space="preserve">TABLE XMC0772. STRIPE RUST SEVERITY AND CALCULATED AREA UNDER DISEASE PROGRESS CURVE (AUDPC), TEST WEIGHT, AND </t>
  </si>
  <si>
    <t xml:space="preserve">YIELD OF SPRING WHEAT CULTIVAR 'LEMHI' AND SPRING BARLEY CULTIVAR 'STEPTOE' RECORDED ON THE INDICATED DATES AND </t>
  </si>
  <si>
    <t xml:space="preserve">AT THE INDICATED GROWTH STAGES ON WHITLOW FARM NEAR PULLMAN, WA. THE FIELD PLOTS WERE PLANTED ON APRIL 30, </t>
  </si>
  <si>
    <t xml:space="preserve">MAY 30.  THE SPRAY OF THE FIRST COMPONENTS FOR FUNGICIDE TREATMENTS 2, 3, AND 4 FOR LEMHI WHEAT WAS DONE ON JUNE </t>
  </si>
  <si>
    <t xml:space="preserve">21, 2007 (TEMPERATURE 68.5oF, WIND 1.2 MPH AND DIRECTION 230oN) WHEN LEMHI PLANTS WERE AT BOOT STAGE AND HAD NO </t>
  </si>
  <si>
    <t xml:space="preserve">RUST. THE SPRAY OF TREATMENTS 5, 6, 7, 8, 9, AND 10  FOR LEMHI WHEAT AND THE FIRST COMPONENTS OF TREATMENTS 2, 3, </t>
  </si>
  <si>
    <t xml:space="preserve">THE SPRAY OF THE SECOND COMPONENTS FOR TREATMENTS 2, 3, AND 4 FOR LEMHI WHEAT AND TREATMENTS 5, 6, 7, AND 8 </t>
  </si>
  <si>
    <t xml:space="preserve">(STEPTOE) STAGES AND LEMHI HAD 30% RUST AND STEPTOE HAD NO RUST (TEMPERATURE 71.4oF, WIND 1.0 MPH AND DIRECTION </t>
  </si>
  <si>
    <r>
      <t>2007.  WEEDS WERE CONTROLLED WITH 5.0 g Harmony Ex/ 3 gal H2O + 120 mL Buctril/ 3 gal H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O + 100 mL M-90 1% v/v/ 3 gal H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 xml:space="preserve">O ON </t>
    </r>
  </si>
  <si>
    <t xml:space="preserve">AND 4 FOR STEPTOE BARLEY WAS DONE AT EARLY HEADING  (LEMHI) AND LATE HEADING (STEPTOE) STAGES ON JUNE 27, 2007 </t>
  </si>
  <si>
    <t xml:space="preserve">(TEMPERATURE 80.5oF; WIND 1.0 MPH AND DIRECTION 250oN) WHEN LEMHI HAD 5-10% RUST AND STEPTOE NO RUST. </t>
  </si>
  <si>
    <t>Test</t>
  </si>
  <si>
    <t>weigh</t>
  </si>
  <si>
    <t>Mean</t>
  </si>
  <si>
    <t>Increase</t>
  </si>
  <si>
    <t>No.</t>
  </si>
  <si>
    <t>Heading</t>
  </si>
  <si>
    <t>Milk</t>
  </si>
  <si>
    <t>S. dough</t>
  </si>
  <si>
    <t>Absolute</t>
  </si>
  <si>
    <t>Relative</t>
  </si>
  <si>
    <t>(lb/bu)</t>
  </si>
  <si>
    <t xml:space="preserve">UNTREATED CHECK </t>
  </si>
  <si>
    <t>BC</t>
  </si>
  <si>
    <t>C</t>
  </si>
  <si>
    <t>CD</t>
  </si>
  <si>
    <t>AB</t>
  </si>
  <si>
    <t>D</t>
  </si>
  <si>
    <r>
      <t>LSD (P</t>
    </r>
    <r>
      <rPr>
        <sz val="10"/>
        <rFont val="Arial"/>
        <family val="0"/>
      </rPr>
      <t xml:space="preserve"> </t>
    </r>
    <r>
      <rPr>
        <sz val="10"/>
        <rFont val="Arial"/>
        <family val="2"/>
      </rPr>
      <t>≤</t>
    </r>
    <r>
      <rPr>
        <sz val="10"/>
        <rFont val="Arial"/>
        <family val="0"/>
      </rPr>
      <t xml:space="preserve"> 0.05)</t>
    </r>
  </si>
  <si>
    <r>
      <t>z</t>
    </r>
    <r>
      <rPr>
        <sz val="10"/>
        <rFont val="Arial"/>
        <family val="0"/>
      </rPr>
      <t xml:space="preserve">  Crop Oil Concentrate (COC) was applied in all treatments at 1% v/v.</t>
    </r>
  </si>
  <si>
    <r>
      <t>y</t>
    </r>
    <r>
      <rPr>
        <sz val="10"/>
        <rFont val="Arial"/>
        <family val="0"/>
      </rPr>
      <t xml:space="preserve"> stripe rust severity was recorded as percentage of leaf area with disease.</t>
    </r>
  </si>
  <si>
    <r>
      <t>x</t>
    </r>
    <r>
      <rPr>
        <sz val="10"/>
        <rFont val="Arial"/>
        <family val="0"/>
      </rPr>
      <t xml:space="preserve"> AUDPC stands for area under disease progress curve, = </t>
    </r>
    <r>
      <rPr>
        <sz val="10"/>
        <rFont val="Times New Roman"/>
        <family val="1"/>
      </rPr>
      <t>∑</t>
    </r>
    <r>
      <rPr>
        <sz val="10"/>
        <rFont val="Arial"/>
        <family val="0"/>
      </rPr>
      <t xml:space="preserve">[rust severity (i) + rust severity (i+1)]/2*days.  Relative AUDPC was calculated for each </t>
    </r>
  </si>
  <si>
    <t xml:space="preserve">   treatment as the percent of the AUDPC (as 100%) of the non-treated control.</t>
  </si>
  <si>
    <r>
      <t>w</t>
    </r>
    <r>
      <rPr>
        <sz val="10"/>
        <rFont val="Arial"/>
        <family val="0"/>
      </rPr>
      <t xml:space="preserve"> Yield (bu/A) calculated based on 3-5% moisture and test weight (lb/bu) measured for each plot.</t>
    </r>
  </si>
  <si>
    <t>HEADING</t>
  </si>
  <si>
    <t>FLOWERING</t>
  </si>
  <si>
    <t>MILK</t>
  </si>
  <si>
    <t>S. DOUGH</t>
  </si>
  <si>
    <t>7/29/07</t>
  </si>
  <si>
    <t>Flowering</t>
  </si>
  <si>
    <t xml:space="preserve">C </t>
  </si>
  <si>
    <t xml:space="preserve">B </t>
  </si>
  <si>
    <t>LEMHI</t>
  </si>
  <si>
    <t>STEPTOE</t>
  </si>
  <si>
    <t xml:space="preserve">TABLE XMC0772-SWBFS_SUM.  MEAN STRIPE RUST SEVERITIES (%) ON RECORDED DATES AND PLANT GROWTH STAGES, AREA  </t>
  </si>
  <si>
    <t xml:space="preserve">UNDER DISEASE PROGRESS CURVE (AUDPC), RELATIVE AUDPC, TEST WEIGHT, YIELD AND YIELD INCREASE COMPARED TO </t>
  </si>
  <si>
    <t xml:space="preserve">UNTREATED CHECK BY VARIOUS FUNGICIDE TREATMENTS ON SPRING WHEAT CULTIVAR 'LEMHI' AND SPRING BARLEY CULTIVAR </t>
  </si>
  <si>
    <t>STEPTOE' AT WHITLOW FARM NEAR PULLMAN, WA IN 2007</t>
  </si>
  <si>
    <r>
      <t>Cultivar, treatment, rate/A, and timing of applicatuion</t>
    </r>
    <r>
      <rPr>
        <vertAlign val="superscript"/>
        <sz val="10"/>
        <rFont val="Arial"/>
        <family val="2"/>
      </rPr>
      <t>Z</t>
    </r>
  </si>
  <si>
    <r>
      <t>Stripe rust (%)</t>
    </r>
    <r>
      <rPr>
        <vertAlign val="superscript"/>
        <sz val="10"/>
        <rFont val="Arial"/>
        <family val="2"/>
      </rPr>
      <t>Y</t>
    </r>
  </si>
  <si>
    <r>
      <t>AUDPC</t>
    </r>
    <r>
      <rPr>
        <vertAlign val="superscript"/>
        <sz val="10"/>
        <rFont val="Arial"/>
        <family val="2"/>
      </rPr>
      <t>X</t>
    </r>
  </si>
  <si>
    <r>
      <t>Yield</t>
    </r>
    <r>
      <rPr>
        <vertAlign val="superscript"/>
        <sz val="10"/>
        <rFont val="Arial"/>
        <family val="2"/>
      </rPr>
      <t>W</t>
    </r>
  </si>
  <si>
    <r>
      <t>(bu/A)</t>
    </r>
    <r>
      <rPr>
        <vertAlign val="superscript"/>
        <sz val="10"/>
        <rFont val="Arial"/>
        <family val="2"/>
      </rPr>
      <t>V</t>
    </r>
  </si>
  <si>
    <r>
      <t xml:space="preserve">V  </t>
    </r>
    <r>
      <rPr>
        <sz val="10"/>
        <rFont val="Arial"/>
        <family val="2"/>
      </rPr>
      <t>For Steptoe barley, yield was lb/A.</t>
    </r>
  </si>
  <si>
    <t xml:space="preserve">FOR STEPTOE BARLEY WAS DONE ON JULY 3, 2007 WHEN PLANTS WERE AT LATE HEADING (LEMHI) OR FLOWERING </t>
  </si>
  <si>
    <t xml:space="preserve">200oN). THE ORIGINALLY SCHEDULED SECOND APPLICATION OF TREATMENTS 2, 3, AND 4 ON BARLEY WAS NOT USED DUE TO THE VERY LOW </t>
  </si>
  <si>
    <t>STRIPE RUST LEVEL ON BARLEY. PLOT SIZES WERE 5 FT WIDE AND 16.08-17.17 FT LONG. THE EXPERIMENT WAS A COMPLETELY RANDOM SPLIT-</t>
  </si>
  <si>
    <t xml:space="preserve">PLOT DESIGN WITH 4 REPLICATIONS.  THE TREATMENTS WERE APPLIED WITH 10 GALLON WATER/ACRE WITH 19-INCH NOZZEL SPACING AT A 25 </t>
  </si>
  <si>
    <t>PSI PRESSURE. THE FOLLOWING FUNGICIDE TREATMENTS (FTRT) WERE USED:</t>
  </si>
  <si>
    <t xml:space="preserve">             TOPGUARD 1.04 LB/GAL SC @ 7 FL OZ/A AT FLOWERING STAGE (JULY 3, 2007 ON WHEAT; NOT USED ON BARLEY).</t>
  </si>
  <si>
    <t xml:space="preserve">             TOPGUARD 1.04 LB/GAL SC @ 10 FL OZ/A  AT FLOWERING STAGE (JULY 3, 2007 ON WHEAT; NOT USED ON BARLEY).</t>
  </si>
  <si>
    <t xml:space="preserve">             TOPGUARD 1.04 LB/GAL SC @ 14 FL OZ/A  AT FLOWERING STAGE (JULY 3, 2007; ON WHEAT; NOT USED ON BARLEY).</t>
  </si>
  <si>
    <t xml:space="preserve">       2 = TOPGUARD 1.04 LB/GAL SC @ 7 FL OZ/A AT BOOT TO EARLY HEADING STAGE (JUNE 21 FOR WHEAT AND JUNE 27 FOR BARLEY) + </t>
  </si>
  <si>
    <t xml:space="preserve">       3 = TOPGUARD 1.04 LB/GAL SC @ 10 FL OZ/A AT BOOT TO EARLY HEADING STAGE (JUNE 21 FOR WHEAT AND JUNE 27 FOR BARLEY, 2007) + </t>
  </si>
  <si>
    <t xml:space="preserve">       4 = TOPGUARD 1.04 LB/GAL SC @ 14 FL OZ/A AT BOOT TO EARLY HEADING STAGE (JUNE 21 FOR WHEAT AND JUNE 27 FOR BARLEY) + </t>
  </si>
  <si>
    <t xml:space="preserve">       5 = HEADLINE @ 4 FL OZ + COC @ 1% (V/V) AT EARLY TO LATE HEADING STAGE (JUNE 27 FOR WHEAT AND JULY 3 FOR BARLEY). </t>
  </si>
  <si>
    <t xml:space="preserve">       6 = TILT @ 4.0 FL OZ + COC @ 1% (V/V) AT EARLY TO LATE HEADING STAGE (JUNE 27 FOR WHEAT AND JULY 3 FOR BARLEY).</t>
  </si>
  <si>
    <t xml:space="preserve">       7 = QUILT @ 14 FL OZ + COC @1% (V/v) AT EARLY TO LATE HEADING STAGE (JUNE 27 FOR WHEAT AND JULY 3 FOR BARLEY).</t>
  </si>
  <si>
    <t xml:space="preserve">       8 = STRATEGO 10 OZ/AC (EC 250 GA/L 183 GA/HA) AT EARLY TO LATE HEADING  STAGE (JUNE 27 FOR WHEAT AND JULY 3 FOR BARLEY).</t>
  </si>
  <si>
    <t xml:space="preserve">       9 = TOPGUARD 1.04 LB/GAL SC @ 14 FL OZ/A AT EARLY TO LATE HEADING STAGE (JUNE 27 FOR WHEAT AND JULY 3 FOR BARLEY)</t>
  </si>
  <si>
    <t xml:space="preserve">     10 = QUADRIS @ 6.0 FL OZ + COC @ 1% (V/V) AT EARLY TO LATE HEADING STAGE (JUNE 27 FOR WHEAT AND JULY 3 FOR BARLEY)</t>
  </si>
  <si>
    <t>HEADLINE @ 4 FL OZ + COC @ 1% (V/V) AT EARLY HEADING STAGE (JUNE 27, 2007)</t>
  </si>
  <si>
    <t>TILT @ 4.0 FL OZ + COC @ 1% (V/V) AT EARLY HEADING STAGE (JUNE 27, 2007)</t>
  </si>
  <si>
    <t>QUILT @ 14 FL OZ + COC @1% (V/v) AT EARLY HEADING STAGE (JUNE 27, 2007)</t>
  </si>
  <si>
    <t>STRATEGO 10 OZ/AC (EC 250 GA/L 183 GA/HA) AT EARLY HEADING  STAGE (JUNE 27, 2007)</t>
  </si>
  <si>
    <t>TOPGUARD 1.04 LB/GAL SC @ 14 FL OZ/A AT EARLY HEADING STAGE (JUNE 27, 2007)</t>
  </si>
  <si>
    <t>QUADRIS @ 6.0 FL OZ + COC @ 1% (V/V) AT EARLY HEADING STAGE (JUNE 27, 2006)</t>
  </si>
  <si>
    <t>TOPGUARD 1.04 LB/GAL SC @ 7 FL OZ/A AT BOOT STAGE (JUNE 21, 2007) + TOPGUARD 1.04 LB/GAL SC @ 7 FL OZ/A AT LATE HEADING STAGE (JULY 3, 2007)</t>
  </si>
  <si>
    <t>TOPGUARD 1.04 LB/GAL SC @ 10 FL OZ/A AT BOOT STAGE (JUNE 21, 2007) + TOPGUARD 1.04 LB/GAL SC @ 10 FL OZ/A AT LATE HEADING STAGE (JULY 3, 2007).</t>
  </si>
  <si>
    <t>TOPGUARD 1.04 LB/GAL SC @ 14 FL OZ/A AT BOOT STAGE (JUNE 21, 2007) + TOPGUARD 1.04 LB/GAL SC @ 14 FL OZ/A AT LATE HEADING STAGE (JULY 3, 2007)</t>
  </si>
  <si>
    <t xml:space="preserve">TOPGUARD 1.04 LB/GAL SC @ 7 FL OZ/A AT LATE HEADING STAGE (JUNE 27, 2007) </t>
  </si>
  <si>
    <t xml:space="preserve">TOPGUARD 1.04 LB/GAL SC @ 10 FL OZ/A AT LATE HEADING STAGE (JUNE 27, 2007) </t>
  </si>
  <si>
    <t>TOPGUARD 1.04 LB/GAL SC @ 14 FL OZ/A AT LATE HEADING STAGE (JUNE 27, 2007) + TOPGUARD 1.04 LB/GAL SC @ 14 FL OZ/A AT FLOWERING STAGE (JUNE 20, 2007)</t>
  </si>
  <si>
    <t>HEADLINE @ 4 FL OZ + COC @ 1% (V/V) AT FLOWERING STAGE (JULY 3, 2007)</t>
  </si>
  <si>
    <t>TILT @ 4.0 FL OZ + COC @ 1% (V/V) AT FLOWERING STAGE (JULY 3, 2007)</t>
  </si>
  <si>
    <t>QUILT @ 14 FL OZ + COC @1% (V/v) AT FLOWERING STAGE (JULY 3, 2007)</t>
  </si>
  <si>
    <t>STRATEGO 10 OZ/AC (EC 250 GA/L 183 GA/HA) AT FLOWERING  STAGE (JULY 3, 2007)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</si>
</sst>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0"/>
    <numFmt numFmtId="166" formatCode="00.0"/>
    <numFmt numFmtId="167" formatCode="0.0"/>
    <numFmt numFmtId="168" formatCode="000"/>
    <numFmt numFmtId="169" formatCode="0.0000"/>
    <numFmt numFmtId="170" formatCode="0.000"/>
    <numFmt numFmtId="171" formatCode="0.000000"/>
    <numFmt numFmtId="172" formatCode="0.00000"/>
  </numFmts>
  <fonts count="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vertAlign val="subscript"/>
      <sz val="10"/>
      <name val="Arial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vertAlign val="superscript"/>
      <sz val="10"/>
      <name val="Arial"/>
      <family val="2"/>
    </font>
    <font>
      <sz val="10"/>
      <name val="Times New Roman"/>
      <family val="1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49">
    <border>
      <left/>
      <right/>
      <top/>
      <bottom/>
      <diagonal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0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Font="1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4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8" xfId="0" applyNumberFormat="1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2" fontId="0" fillId="0" borderId="8" xfId="0" applyNumberFormat="1" applyFont="1" applyBorder="1" applyAlignment="1">
      <alignment horizontal="center"/>
    </xf>
    <xf numFmtId="2" fontId="0" fillId="0" borderId="9" xfId="0" applyNumberFormat="1" applyFont="1" applyBorder="1" applyAlignment="1">
      <alignment horizontal="center"/>
    </xf>
    <xf numFmtId="2" fontId="0" fillId="0" borderId="5" xfId="0" applyNumberFormat="1" applyBorder="1" applyAlignment="1">
      <alignment/>
    </xf>
    <xf numFmtId="0" fontId="0" fillId="0" borderId="5" xfId="0" applyNumberFormat="1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" fontId="0" fillId="0" borderId="12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1" fontId="0" fillId="0" borderId="14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165" fontId="0" fillId="0" borderId="14" xfId="0" applyNumberFormat="1" applyFont="1" applyBorder="1" applyAlignment="1">
      <alignment horizontal="center"/>
    </xf>
    <xf numFmtId="166" fontId="0" fillId="0" borderId="14" xfId="0" applyNumberFormat="1" applyFont="1" applyBorder="1" applyAlignment="1">
      <alignment horizontal="center"/>
    </xf>
    <xf numFmtId="166" fontId="0" fillId="0" borderId="16" xfId="0" applyNumberFormat="1" applyFont="1" applyBorder="1" applyAlignment="1">
      <alignment horizontal="center"/>
    </xf>
    <xf numFmtId="165" fontId="0" fillId="0" borderId="15" xfId="0" applyNumberFormat="1" applyFont="1" applyBorder="1" applyAlignment="1">
      <alignment horizontal="left"/>
    </xf>
    <xf numFmtId="165" fontId="0" fillId="0" borderId="10" xfId="0" applyNumberFormat="1" applyFont="1" applyBorder="1" applyAlignment="1">
      <alignment horizontal="left"/>
    </xf>
    <xf numFmtId="0" fontId="0" fillId="0" borderId="11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165" fontId="0" fillId="0" borderId="12" xfId="0" applyNumberFormat="1" applyFont="1" applyBorder="1" applyAlignment="1">
      <alignment horizontal="center"/>
    </xf>
    <xf numFmtId="167" fontId="0" fillId="0" borderId="19" xfId="0" applyNumberFormat="1" applyFont="1" applyBorder="1" applyAlignment="1">
      <alignment horizontal="center"/>
    </xf>
    <xf numFmtId="166" fontId="0" fillId="0" borderId="12" xfId="0" applyNumberFormat="1" applyFont="1" applyBorder="1" applyAlignment="1">
      <alignment horizontal="center"/>
    </xf>
    <xf numFmtId="166" fontId="0" fillId="0" borderId="20" xfId="0" applyNumberFormat="1" applyFont="1" applyBorder="1" applyAlignment="1">
      <alignment horizontal="center"/>
    </xf>
    <xf numFmtId="166" fontId="0" fillId="0" borderId="18" xfId="0" applyNumberFormat="1" applyFont="1" applyBorder="1" applyAlignment="1">
      <alignment horizontal="left"/>
    </xf>
    <xf numFmtId="166" fontId="0" fillId="0" borderId="0" xfId="0" applyNumberFormat="1" applyFont="1" applyBorder="1" applyAlignment="1">
      <alignment horizontal="left"/>
    </xf>
    <xf numFmtId="0" fontId="0" fillId="0" borderId="21" xfId="0" applyFont="1" applyBorder="1" applyAlignment="1">
      <alignment/>
    </xf>
    <xf numFmtId="165" fontId="0" fillId="0" borderId="12" xfId="0" applyNumberFormat="1" applyFont="1" applyBorder="1" applyAlignment="1" quotePrefix="1">
      <alignment horizontal="center"/>
    </xf>
    <xf numFmtId="16" fontId="0" fillId="0" borderId="22" xfId="0" applyNumberFormat="1" applyFont="1" applyBorder="1" applyAlignment="1" quotePrefix="1">
      <alignment horizontal="center"/>
    </xf>
    <xf numFmtId="14" fontId="0" fillId="0" borderId="22" xfId="0" applyNumberFormat="1" applyFont="1" applyBorder="1" applyAlignment="1" quotePrefix="1">
      <alignment horizontal="center"/>
    </xf>
    <xf numFmtId="14" fontId="0" fillId="0" borderId="4" xfId="0" applyNumberFormat="1" applyFont="1" applyBorder="1" applyAlignment="1" quotePrefix="1">
      <alignment horizontal="center"/>
    </xf>
    <xf numFmtId="0" fontId="0" fillId="0" borderId="23" xfId="0" applyFont="1" applyBorder="1" applyAlignment="1">
      <alignment/>
    </xf>
    <xf numFmtId="1" fontId="0" fillId="0" borderId="24" xfId="0" applyNumberFormat="1" applyFont="1" applyBorder="1" applyAlignment="1">
      <alignment horizontal="center"/>
    </xf>
    <xf numFmtId="165" fontId="0" fillId="0" borderId="24" xfId="0" applyNumberFormat="1" applyFont="1" applyBorder="1" applyAlignment="1">
      <alignment horizontal="center"/>
    </xf>
    <xf numFmtId="168" fontId="0" fillId="0" borderId="25" xfId="0" applyNumberFormat="1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165" fontId="0" fillId="0" borderId="26" xfId="0" applyNumberFormat="1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16" fontId="0" fillId="0" borderId="27" xfId="0" applyNumberFormat="1" applyFont="1" applyBorder="1" applyAlignment="1">
      <alignment horizontal="center"/>
    </xf>
    <xf numFmtId="16" fontId="0" fillId="0" borderId="28" xfId="0" applyNumberFormat="1" applyFont="1" applyBorder="1" applyAlignment="1">
      <alignment horizontal="center"/>
    </xf>
    <xf numFmtId="16" fontId="0" fillId="0" borderId="29" xfId="0" applyNumberFormat="1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165" fontId="0" fillId="0" borderId="32" xfId="0" applyNumberFormat="1" applyFont="1" applyBorder="1" applyAlignment="1">
      <alignment horizontal="center"/>
    </xf>
    <xf numFmtId="165" fontId="0" fillId="0" borderId="33" xfId="0" applyNumberFormat="1" applyFont="1" applyBorder="1" applyAlignment="1">
      <alignment horizontal="center"/>
    </xf>
    <xf numFmtId="165" fontId="0" fillId="0" borderId="34" xfId="0" applyNumberFormat="1" applyFont="1" applyBorder="1" applyAlignment="1">
      <alignment horizontal="center"/>
    </xf>
    <xf numFmtId="165" fontId="0" fillId="0" borderId="15" xfId="0" applyNumberFormat="1" applyFont="1" applyBorder="1" applyAlignment="1">
      <alignment horizontal="center"/>
    </xf>
    <xf numFmtId="165" fontId="0" fillId="0" borderId="20" xfId="0" applyNumberFormat="1" applyFont="1" applyBorder="1" applyAlignment="1" quotePrefix="1">
      <alignment horizontal="center"/>
    </xf>
    <xf numFmtId="0" fontId="0" fillId="0" borderId="0" xfId="0" applyAlignment="1">
      <alignment horizontal="center"/>
    </xf>
    <xf numFmtId="2" fontId="0" fillId="0" borderId="4" xfId="0" applyNumberFormat="1" applyFont="1" applyBorder="1" applyAlignment="1">
      <alignment horizontal="center"/>
    </xf>
    <xf numFmtId="2" fontId="0" fillId="0" borderId="5" xfId="0" applyNumberFormat="1" applyFon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1" fontId="0" fillId="0" borderId="8" xfId="0" applyNumberForma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2" fontId="0" fillId="0" borderId="35" xfId="0" applyNumberFormat="1" applyFon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2" fontId="0" fillId="0" borderId="6" xfId="0" applyNumberFormat="1" applyFont="1" applyBorder="1" applyAlignment="1">
      <alignment horizontal="center"/>
    </xf>
    <xf numFmtId="0" fontId="1" fillId="0" borderId="36" xfId="0" applyFont="1" applyBorder="1" applyAlignment="1">
      <alignment horizontal="left"/>
    </xf>
    <xf numFmtId="0" fontId="1" fillId="0" borderId="37" xfId="0" applyFont="1" applyBorder="1" applyAlignment="1">
      <alignment horizontal="left"/>
    </xf>
    <xf numFmtId="0" fontId="1" fillId="0" borderId="37" xfId="0" applyFont="1" applyBorder="1" applyAlignment="1">
      <alignment/>
    </xf>
    <xf numFmtId="0" fontId="1" fillId="0" borderId="37" xfId="0" applyFont="1" applyBorder="1" applyAlignment="1">
      <alignment/>
    </xf>
    <xf numFmtId="0" fontId="1" fillId="0" borderId="38" xfId="0" applyFont="1" applyBorder="1" applyAlignment="1">
      <alignment/>
    </xf>
    <xf numFmtId="0" fontId="0" fillId="0" borderId="39" xfId="0" applyFont="1" applyBorder="1" applyAlignment="1">
      <alignment/>
    </xf>
    <xf numFmtId="0" fontId="0" fillId="0" borderId="40" xfId="0" applyFont="1" applyBorder="1" applyAlignment="1">
      <alignment/>
    </xf>
    <xf numFmtId="0" fontId="1" fillId="0" borderId="37" xfId="0" applyNumberFormat="1" applyFont="1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1" xfId="0" applyBorder="1" applyAlignment="1">
      <alignment/>
    </xf>
    <xf numFmtId="0" fontId="0" fillId="0" borderId="2" xfId="0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21" xfId="0" applyFont="1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35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vertical="center" wrapText="1"/>
    </xf>
    <xf numFmtId="166" fontId="0" fillId="0" borderId="5" xfId="0" applyNumberFormat="1" applyFont="1" applyBorder="1" applyAlignment="1">
      <alignment horizontal="right" vertical="center"/>
    </xf>
    <xf numFmtId="0" fontId="0" fillId="0" borderId="6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1" fontId="0" fillId="0" borderId="10" xfId="0" applyNumberFormat="1" applyFont="1" applyBorder="1" applyAlignment="1">
      <alignment horizontal="center" vertical="center"/>
    </xf>
    <xf numFmtId="14" fontId="0" fillId="0" borderId="10" xfId="0" applyNumberFormat="1" applyFont="1" applyBorder="1" applyAlignment="1">
      <alignment horizontal="center" vertical="center"/>
    </xf>
    <xf numFmtId="165" fontId="0" fillId="0" borderId="10" xfId="0" applyNumberFormat="1" applyFont="1" applyBorder="1" applyAlignment="1">
      <alignment horizontal="center" vertical="center"/>
    </xf>
    <xf numFmtId="166" fontId="0" fillId="0" borderId="10" xfId="0" applyNumberFormat="1" applyFont="1" applyBorder="1" applyAlignment="1">
      <alignment horizontal="right" vertical="center"/>
    </xf>
    <xf numFmtId="166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" xfId="0" applyFont="1" applyBorder="1" applyAlignment="1">
      <alignment horizontal="left"/>
    </xf>
    <xf numFmtId="0" fontId="0" fillId="0" borderId="4" xfId="0" applyBorder="1" applyAlignment="1">
      <alignment horizontal="right" vertical="center"/>
    </xf>
    <xf numFmtId="0" fontId="0" fillId="0" borderId="4" xfId="0" applyBorder="1" applyAlignment="1">
      <alignment vertical="center"/>
    </xf>
    <xf numFmtId="2" fontId="0" fillId="0" borderId="4" xfId="0" applyNumberFormat="1" applyBorder="1" applyAlignment="1">
      <alignment vertical="center"/>
    </xf>
    <xf numFmtId="2" fontId="0" fillId="0" borderId="35" xfId="0" applyNumberFormat="1" applyBorder="1" applyAlignment="1">
      <alignment vertical="center"/>
    </xf>
    <xf numFmtId="0" fontId="0" fillId="0" borderId="4" xfId="0" applyFont="1" applyBorder="1" applyAlignment="1">
      <alignment vertical="center" wrapText="1"/>
    </xf>
    <xf numFmtId="2" fontId="0" fillId="0" borderId="4" xfId="0" applyNumberFormat="1" applyBorder="1" applyAlignment="1">
      <alignment horizontal="right" vertical="center"/>
    </xf>
    <xf numFmtId="0" fontId="0" fillId="0" borderId="4" xfId="0" applyFont="1" applyBorder="1" applyAlignment="1">
      <alignment horizontal="left" vertical="center" wrapText="1"/>
    </xf>
    <xf numFmtId="0" fontId="5" fillId="0" borderId="4" xfId="0" applyFont="1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41" xfId="0" applyBorder="1" applyAlignment="1">
      <alignment horizontal="center" vertical="center"/>
    </xf>
    <xf numFmtId="0" fontId="5" fillId="0" borderId="42" xfId="0" applyFont="1" applyBorder="1" applyAlignment="1">
      <alignment vertical="center"/>
    </xf>
    <xf numFmtId="0" fontId="0" fillId="0" borderId="42" xfId="0" applyBorder="1" applyAlignment="1">
      <alignment horizontal="center" vertical="center"/>
    </xf>
    <xf numFmtId="0" fontId="0" fillId="0" borderId="42" xfId="0" applyBorder="1" applyAlignment="1">
      <alignment vertical="center"/>
    </xf>
    <xf numFmtId="2" fontId="0" fillId="0" borderId="42" xfId="0" applyNumberFormat="1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horizontal="center"/>
    </xf>
    <xf numFmtId="0" fontId="4" fillId="0" borderId="31" xfId="0" applyFont="1" applyFill="1" applyBorder="1" applyAlignment="1">
      <alignment vertical="center" wrapText="1"/>
    </xf>
    <xf numFmtId="0" fontId="0" fillId="0" borderId="31" xfId="0" applyBorder="1" applyAlignment="1">
      <alignment/>
    </xf>
    <xf numFmtId="0" fontId="0" fillId="0" borderId="45" xfId="0" applyBorder="1" applyAlignment="1">
      <alignment/>
    </xf>
    <xf numFmtId="0" fontId="0" fillId="0" borderId="37" xfId="0" applyFont="1" applyBorder="1" applyAlignment="1">
      <alignment horizontal="left"/>
    </xf>
    <xf numFmtId="2" fontId="0" fillId="0" borderId="7" xfId="0" applyNumberFormat="1" applyBorder="1" applyAlignment="1">
      <alignment horizontal="right"/>
    </xf>
    <xf numFmtId="2" fontId="0" fillId="0" borderId="7" xfId="0" applyNumberFormat="1" applyBorder="1" applyAlignment="1">
      <alignment/>
    </xf>
    <xf numFmtId="2" fontId="0" fillId="0" borderId="46" xfId="0" applyNumberFormat="1" applyBorder="1" applyAlignment="1">
      <alignment/>
    </xf>
    <xf numFmtId="0" fontId="0" fillId="0" borderId="1" xfId="0" applyBorder="1" applyAlignment="1">
      <alignment horizontal="center" vertical="center" wrapText="1"/>
    </xf>
    <xf numFmtId="2" fontId="0" fillId="0" borderId="4" xfId="0" applyNumberFormat="1" applyBorder="1" applyAlignment="1">
      <alignment horizontal="right" vertical="center" wrapText="1"/>
    </xf>
    <xf numFmtId="0" fontId="0" fillId="0" borderId="4" xfId="0" applyBorder="1" applyAlignment="1">
      <alignment vertical="center" wrapText="1"/>
    </xf>
    <xf numFmtId="2" fontId="0" fillId="0" borderId="4" xfId="0" applyNumberFormat="1" applyBorder="1" applyAlignment="1">
      <alignment vertical="center" wrapText="1"/>
    </xf>
    <xf numFmtId="2" fontId="0" fillId="0" borderId="35" xfId="0" applyNumberFormat="1" applyBorder="1" applyAlignment="1">
      <alignment vertical="center" wrapText="1"/>
    </xf>
    <xf numFmtId="0" fontId="0" fillId="0" borderId="37" xfId="0" applyFont="1" applyBorder="1" applyAlignment="1">
      <alignment vertical="center" wrapText="1"/>
    </xf>
    <xf numFmtId="0" fontId="0" fillId="0" borderId="40" xfId="0" applyBorder="1" applyAlignment="1">
      <alignment horizontal="center"/>
    </xf>
    <xf numFmtId="0" fontId="5" fillId="0" borderId="5" xfId="0" applyFont="1" applyBorder="1" applyAlignment="1">
      <alignment/>
    </xf>
    <xf numFmtId="2" fontId="0" fillId="0" borderId="5" xfId="0" applyNumberFormat="1" applyBorder="1" applyAlignment="1">
      <alignment horizontal="right"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165" fontId="0" fillId="0" borderId="47" xfId="0" applyNumberFormat="1" applyFont="1" applyBorder="1" applyAlignment="1">
      <alignment horizontal="center"/>
    </xf>
    <xf numFmtId="1" fontId="0" fillId="0" borderId="47" xfId="0" applyNumberFormat="1" applyFont="1" applyBorder="1" applyAlignment="1">
      <alignment horizontal="center"/>
    </xf>
    <xf numFmtId="14" fontId="0" fillId="0" borderId="5" xfId="0" applyNumberFormat="1" applyFont="1" applyBorder="1" applyAlignment="1">
      <alignment horizontal="center"/>
    </xf>
    <xf numFmtId="165" fontId="0" fillId="0" borderId="4" xfId="0" applyNumberFormat="1" applyFont="1" applyBorder="1" applyAlignment="1">
      <alignment horizontal="center"/>
    </xf>
    <xf numFmtId="165" fontId="0" fillId="0" borderId="5" xfId="0" applyNumberFormat="1" applyFont="1" applyBorder="1" applyAlignment="1">
      <alignment horizontal="center"/>
    </xf>
    <xf numFmtId="2" fontId="0" fillId="0" borderId="0" xfId="0" applyNumberFormat="1" applyAlignment="1">
      <alignment horizontal="right" vertical="center" wrapText="1"/>
    </xf>
    <xf numFmtId="0" fontId="1" fillId="0" borderId="37" xfId="0" applyFont="1" applyBorder="1" applyAlignment="1" quotePrefix="1">
      <alignment horizontal="left"/>
    </xf>
    <xf numFmtId="0" fontId="0" fillId="0" borderId="25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165" fontId="0" fillId="0" borderId="26" xfId="0" applyNumberFormat="1" applyFont="1" applyBorder="1" applyAlignment="1">
      <alignment horizontal="center" vertical="center"/>
    </xf>
    <xf numFmtId="165" fontId="0" fillId="0" borderId="47" xfId="0" applyNumberFormat="1" applyFont="1" applyBorder="1" applyAlignment="1">
      <alignment horizontal="center" vertical="center"/>
    </xf>
    <xf numFmtId="1" fontId="0" fillId="0" borderId="26" xfId="0" applyNumberFormat="1" applyFont="1" applyBorder="1" applyAlignment="1">
      <alignment horizontal="center" vertical="center"/>
    </xf>
    <xf numFmtId="1" fontId="0" fillId="0" borderId="47" xfId="0" applyNumberFormat="1" applyFont="1" applyBorder="1" applyAlignment="1">
      <alignment horizontal="center" vertical="center"/>
    </xf>
    <xf numFmtId="14" fontId="0" fillId="0" borderId="26" xfId="0" applyNumberFormat="1" applyFont="1" applyBorder="1" applyAlignment="1">
      <alignment horizontal="center" vertical="center"/>
    </xf>
    <xf numFmtId="14" fontId="0" fillId="0" borderId="47" xfId="0" applyNumberFormat="1" applyFont="1" applyBorder="1" applyAlignment="1">
      <alignment horizontal="center" vertical="center"/>
    </xf>
    <xf numFmtId="166" fontId="0" fillId="0" borderId="26" xfId="0" applyNumberFormat="1" applyFont="1" applyBorder="1" applyAlignment="1">
      <alignment horizontal="left" vertical="center"/>
    </xf>
    <xf numFmtId="166" fontId="0" fillId="0" borderId="47" xfId="0" applyNumberFormat="1" applyFont="1" applyBorder="1" applyAlignment="1">
      <alignment horizontal="left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4" fontId="0" fillId="0" borderId="4" xfId="0" applyNumberFormat="1" applyFont="1" applyBorder="1" applyAlignment="1" quotePrefix="1">
      <alignment horizontal="center" vertical="center"/>
    </xf>
    <xf numFmtId="166" fontId="0" fillId="0" borderId="30" xfId="0" applyNumberFormat="1" applyFont="1" applyBorder="1" applyAlignment="1">
      <alignment horizontal="center" vertical="center"/>
    </xf>
    <xf numFmtId="166" fontId="0" fillId="0" borderId="31" xfId="0" applyNumberFormat="1" applyFont="1" applyBorder="1" applyAlignment="1">
      <alignment horizontal="center" vertical="center"/>
    </xf>
    <xf numFmtId="166" fontId="0" fillId="0" borderId="22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4" xfId="0" applyFont="1" applyFill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5"/>
  <sheetViews>
    <sheetView tabSelected="1" workbookViewId="0" topLeftCell="A1">
      <selection activeCell="A11" sqref="A11"/>
    </sheetView>
  </sheetViews>
  <sheetFormatPr defaultColWidth="9.140625" defaultRowHeight="12.75"/>
  <cols>
    <col min="1" max="1" width="10.140625" style="0" customWidth="1"/>
    <col min="2" max="2" width="5.57421875" style="0" customWidth="1"/>
    <col min="3" max="4" width="5.140625" style="0" customWidth="1"/>
    <col min="5" max="5" width="7.00390625" style="0" customWidth="1"/>
    <col min="6" max="6" width="8.7109375" style="0" customWidth="1"/>
    <col min="7" max="7" width="11.7109375" style="63" customWidth="1"/>
    <col min="8" max="8" width="6.28125" style="0" customWidth="1"/>
    <col min="9" max="9" width="10.140625" style="63" customWidth="1"/>
    <col min="10" max="10" width="7.57421875" style="0" customWidth="1"/>
    <col min="11" max="11" width="10.421875" style="0" customWidth="1"/>
    <col min="14" max="14" width="11.00390625" style="0" customWidth="1"/>
    <col min="15" max="15" width="8.421875" style="0" customWidth="1"/>
    <col min="16" max="16" width="8.7109375" style="0" customWidth="1"/>
  </cols>
  <sheetData>
    <row r="1" spans="1:16" ht="12.75">
      <c r="A1" s="74" t="s">
        <v>34</v>
      </c>
      <c r="B1" s="19"/>
      <c r="C1" s="19"/>
      <c r="D1" s="19"/>
      <c r="E1" s="19"/>
      <c r="F1" s="19"/>
      <c r="G1" s="82"/>
      <c r="H1" s="19"/>
      <c r="I1" s="82"/>
      <c r="J1" s="19"/>
      <c r="K1" s="19"/>
      <c r="L1" s="19"/>
      <c r="M1" s="19"/>
      <c r="N1" s="19"/>
      <c r="O1" s="19"/>
      <c r="P1" s="20"/>
    </row>
    <row r="2" spans="1:16" ht="12.75">
      <c r="A2" s="75" t="s">
        <v>35</v>
      </c>
      <c r="B2" s="1"/>
      <c r="C2" s="1"/>
      <c r="D2" s="1"/>
      <c r="E2" s="1"/>
      <c r="F2" s="1"/>
      <c r="G2" s="83"/>
      <c r="H2" s="1"/>
      <c r="I2" s="83"/>
      <c r="J2" s="1"/>
      <c r="K2" s="1"/>
      <c r="L2" s="1"/>
      <c r="M2" s="1"/>
      <c r="N2" s="1"/>
      <c r="O2" s="1"/>
      <c r="P2" s="84"/>
    </row>
    <row r="3" spans="1:16" ht="12.75">
      <c r="A3" s="75" t="s">
        <v>36</v>
      </c>
      <c r="B3" s="1"/>
      <c r="C3" s="1"/>
      <c r="D3" s="1"/>
      <c r="E3" s="1"/>
      <c r="F3" s="1"/>
      <c r="G3" s="83"/>
      <c r="H3" s="1"/>
      <c r="I3" s="83"/>
      <c r="J3" s="1"/>
      <c r="K3" s="1"/>
      <c r="L3" s="1"/>
      <c r="M3" s="1"/>
      <c r="N3" s="1"/>
      <c r="O3" s="1"/>
      <c r="P3" s="84"/>
    </row>
    <row r="4" spans="1:16" ht="14.25">
      <c r="A4" s="75" t="s">
        <v>42</v>
      </c>
      <c r="B4" s="1"/>
      <c r="C4" s="1"/>
      <c r="D4" s="1"/>
      <c r="E4" s="1"/>
      <c r="F4" s="1"/>
      <c r="G4" s="83"/>
      <c r="H4" s="1"/>
      <c r="I4" s="83"/>
      <c r="J4" s="1"/>
      <c r="K4" s="1"/>
      <c r="L4" s="1"/>
      <c r="M4" s="1"/>
      <c r="N4" s="1"/>
      <c r="O4" s="1"/>
      <c r="P4" s="84"/>
    </row>
    <row r="5" spans="1:16" ht="12.75">
      <c r="A5" s="75" t="s">
        <v>37</v>
      </c>
      <c r="B5" s="1"/>
      <c r="C5" s="1"/>
      <c r="D5" s="1"/>
      <c r="E5" s="1"/>
      <c r="F5" s="1"/>
      <c r="G5" s="83"/>
      <c r="H5" s="1"/>
      <c r="I5" s="83"/>
      <c r="J5" s="1"/>
      <c r="K5" s="1"/>
      <c r="L5" s="1"/>
      <c r="M5" s="1"/>
      <c r="N5" s="1"/>
      <c r="O5" s="1"/>
      <c r="P5" s="84"/>
    </row>
    <row r="6" spans="1:16" ht="12.75">
      <c r="A6" s="75" t="s">
        <v>38</v>
      </c>
      <c r="B6" s="1"/>
      <c r="C6" s="1"/>
      <c r="D6" s="1"/>
      <c r="E6" s="1"/>
      <c r="F6" s="1"/>
      <c r="G6" s="83"/>
      <c r="H6" s="1"/>
      <c r="I6" s="83"/>
      <c r="J6" s="1"/>
      <c r="K6" s="1"/>
      <c r="L6" s="1"/>
      <c r="M6" s="1"/>
      <c r="N6" s="1"/>
      <c r="O6" s="1"/>
      <c r="P6" s="84"/>
    </row>
    <row r="7" spans="1:16" ht="12.75">
      <c r="A7" s="75" t="s">
        <v>39</v>
      </c>
      <c r="B7" s="1"/>
      <c r="C7" s="1"/>
      <c r="D7" s="1"/>
      <c r="E7" s="1"/>
      <c r="F7" s="1"/>
      <c r="G7" s="83"/>
      <c r="H7" s="1"/>
      <c r="I7" s="83"/>
      <c r="J7" s="1"/>
      <c r="K7" s="1"/>
      <c r="L7" s="1"/>
      <c r="M7" s="1"/>
      <c r="N7" s="1"/>
      <c r="O7" s="1"/>
      <c r="P7" s="84"/>
    </row>
    <row r="8" spans="1:16" ht="12.75">
      <c r="A8" s="75" t="s">
        <v>43</v>
      </c>
      <c r="B8" s="1"/>
      <c r="C8" s="1"/>
      <c r="D8" s="1"/>
      <c r="E8" s="1"/>
      <c r="F8" s="1"/>
      <c r="G8" s="83"/>
      <c r="H8" s="1"/>
      <c r="I8" s="83"/>
      <c r="J8" s="1"/>
      <c r="K8" s="1"/>
      <c r="L8" s="1"/>
      <c r="M8" s="1"/>
      <c r="N8" s="1"/>
      <c r="O8" s="1"/>
      <c r="P8" s="84"/>
    </row>
    <row r="9" spans="1:16" ht="12.75">
      <c r="A9" s="76" t="s">
        <v>44</v>
      </c>
      <c r="B9" s="1"/>
      <c r="C9" s="1"/>
      <c r="D9" s="1"/>
      <c r="E9" s="1"/>
      <c r="F9" s="1"/>
      <c r="G9" s="83"/>
      <c r="H9" s="1"/>
      <c r="I9" s="83"/>
      <c r="J9" s="1"/>
      <c r="K9" s="1"/>
      <c r="L9" s="1"/>
      <c r="M9" s="1"/>
      <c r="N9" s="1"/>
      <c r="O9" s="1"/>
      <c r="P9" s="84"/>
    </row>
    <row r="10" spans="1:16" ht="12.75">
      <c r="A10" s="75" t="s">
        <v>40</v>
      </c>
      <c r="B10" s="1"/>
      <c r="C10" s="1"/>
      <c r="D10" s="1"/>
      <c r="E10" s="1"/>
      <c r="F10" s="1"/>
      <c r="G10" s="83"/>
      <c r="H10" s="1"/>
      <c r="I10" s="83"/>
      <c r="J10" s="1"/>
      <c r="K10" s="1"/>
      <c r="L10" s="1"/>
      <c r="M10" s="1"/>
      <c r="N10" s="1"/>
      <c r="O10" s="1"/>
      <c r="P10" s="84"/>
    </row>
    <row r="11" spans="1:16" ht="12.75">
      <c r="A11" s="75" t="s">
        <v>88</v>
      </c>
      <c r="B11" s="1"/>
      <c r="C11" s="1"/>
      <c r="D11" s="1"/>
      <c r="E11" s="1"/>
      <c r="F11" s="1"/>
      <c r="G11" s="83"/>
      <c r="H11" s="1"/>
      <c r="I11" s="83"/>
      <c r="J11" s="1"/>
      <c r="K11" s="1"/>
      <c r="L11" s="1"/>
      <c r="M11" s="1"/>
      <c r="N11" s="1"/>
      <c r="O11" s="1"/>
      <c r="P11" s="84"/>
    </row>
    <row r="12" spans="1:16" ht="12.75">
      <c r="A12" s="75" t="s">
        <v>41</v>
      </c>
      <c r="B12" s="1"/>
      <c r="C12" s="1"/>
      <c r="D12" s="1"/>
      <c r="E12" s="1"/>
      <c r="F12" s="1"/>
      <c r="G12" s="83"/>
      <c r="H12" s="1"/>
      <c r="I12" s="83"/>
      <c r="J12" s="1"/>
      <c r="K12" s="1"/>
      <c r="L12" s="1"/>
      <c r="M12" s="1"/>
      <c r="N12" s="1"/>
      <c r="O12" s="1"/>
      <c r="P12" s="84"/>
    </row>
    <row r="13" spans="1:16" ht="12.75">
      <c r="A13" s="81" t="s">
        <v>89</v>
      </c>
      <c r="B13" s="1"/>
      <c r="C13" s="1"/>
      <c r="D13" s="1"/>
      <c r="E13" s="1"/>
      <c r="F13" s="1"/>
      <c r="G13" s="83"/>
      <c r="H13" s="1"/>
      <c r="I13" s="83"/>
      <c r="J13" s="1"/>
      <c r="K13" s="1"/>
      <c r="L13" s="1"/>
      <c r="M13" s="1"/>
      <c r="N13" s="1"/>
      <c r="O13" s="1"/>
      <c r="P13" s="84"/>
    </row>
    <row r="14" spans="1:16" ht="12.75">
      <c r="A14" s="75" t="s">
        <v>90</v>
      </c>
      <c r="B14" s="1"/>
      <c r="C14" s="1"/>
      <c r="D14" s="1"/>
      <c r="E14" s="1"/>
      <c r="F14" s="1"/>
      <c r="G14" s="83"/>
      <c r="H14" s="1"/>
      <c r="I14" s="83"/>
      <c r="J14" s="1"/>
      <c r="K14" s="1"/>
      <c r="L14" s="1"/>
      <c r="M14" s="1"/>
      <c r="N14" s="1"/>
      <c r="O14" s="1"/>
      <c r="P14" s="84"/>
    </row>
    <row r="15" spans="1:16" ht="12.75">
      <c r="A15" s="75" t="s">
        <v>91</v>
      </c>
      <c r="B15" s="1"/>
      <c r="C15" s="1"/>
      <c r="D15" s="1"/>
      <c r="E15" s="1"/>
      <c r="F15" s="1"/>
      <c r="G15" s="83"/>
      <c r="H15" s="1"/>
      <c r="I15" s="83"/>
      <c r="J15" s="1"/>
      <c r="K15" s="1"/>
      <c r="L15" s="1"/>
      <c r="M15" s="1"/>
      <c r="N15" s="1"/>
      <c r="O15" s="1"/>
      <c r="P15" s="84"/>
    </row>
    <row r="16" spans="1:16" ht="12.75">
      <c r="A16" s="75" t="s">
        <v>92</v>
      </c>
      <c r="B16" s="1"/>
      <c r="C16" s="1"/>
      <c r="D16" s="1"/>
      <c r="E16" s="1"/>
      <c r="F16" s="1"/>
      <c r="G16" s="83"/>
      <c r="H16" s="1"/>
      <c r="I16" s="83"/>
      <c r="J16" s="1"/>
      <c r="K16" s="1"/>
      <c r="L16" s="1"/>
      <c r="M16" s="1"/>
      <c r="N16" s="1"/>
      <c r="O16" s="1"/>
      <c r="P16" s="84"/>
    </row>
    <row r="17" spans="1:16" ht="12.75">
      <c r="A17" s="75" t="s">
        <v>33</v>
      </c>
      <c r="B17" s="1"/>
      <c r="C17" s="1"/>
      <c r="D17" s="1"/>
      <c r="E17" s="1"/>
      <c r="F17" s="1"/>
      <c r="G17" s="83"/>
      <c r="H17" s="1"/>
      <c r="I17" s="83"/>
      <c r="J17" s="1"/>
      <c r="K17" s="1"/>
      <c r="L17" s="1"/>
      <c r="M17" s="1"/>
      <c r="N17" s="1"/>
      <c r="O17" s="1"/>
      <c r="P17" s="84"/>
    </row>
    <row r="18" spans="1:16" ht="12.75">
      <c r="A18" s="77" t="s">
        <v>96</v>
      </c>
      <c r="B18" s="1"/>
      <c r="C18" s="1"/>
      <c r="D18" s="1"/>
      <c r="E18" s="1"/>
      <c r="F18" s="1"/>
      <c r="G18" s="83"/>
      <c r="H18" s="1"/>
      <c r="I18" s="83"/>
      <c r="J18" s="176"/>
      <c r="K18" s="176"/>
      <c r="L18" s="176"/>
      <c r="M18" s="176"/>
      <c r="N18" s="176"/>
      <c r="O18" s="1"/>
      <c r="P18" s="84"/>
    </row>
    <row r="19" spans="1:16" ht="12.75">
      <c r="A19" s="77" t="s">
        <v>93</v>
      </c>
      <c r="B19" s="1"/>
      <c r="C19" s="1"/>
      <c r="D19" s="1"/>
      <c r="E19" s="1"/>
      <c r="F19" s="1"/>
      <c r="G19" s="83"/>
      <c r="H19" s="1"/>
      <c r="I19" s="177"/>
      <c r="J19" s="178"/>
      <c r="K19" s="178"/>
      <c r="L19" s="1"/>
      <c r="M19" s="1"/>
      <c r="N19" s="1"/>
      <c r="O19" s="1"/>
      <c r="P19" s="84"/>
    </row>
    <row r="20" spans="1:16" ht="12.75">
      <c r="A20" s="77" t="s">
        <v>97</v>
      </c>
      <c r="B20" s="1"/>
      <c r="C20" s="1"/>
      <c r="D20" s="1"/>
      <c r="E20" s="1"/>
      <c r="F20" s="1"/>
      <c r="G20" s="83"/>
      <c r="H20" s="1"/>
      <c r="I20" s="83"/>
      <c r="J20" s="1"/>
      <c r="K20" s="1"/>
      <c r="L20" s="1"/>
      <c r="M20" s="1"/>
      <c r="N20" s="1"/>
      <c r="O20" s="1"/>
      <c r="P20" s="84"/>
    </row>
    <row r="21" spans="1:16" ht="12.75">
      <c r="A21" s="77" t="s">
        <v>94</v>
      </c>
      <c r="B21" s="1"/>
      <c r="C21" s="1"/>
      <c r="D21" s="1"/>
      <c r="E21" s="1"/>
      <c r="F21" s="1"/>
      <c r="G21" s="83"/>
      <c r="H21" s="1"/>
      <c r="I21" s="83"/>
      <c r="J21" s="1"/>
      <c r="K21" s="1"/>
      <c r="L21" s="1"/>
      <c r="M21" s="1"/>
      <c r="N21" s="1"/>
      <c r="O21" s="1"/>
      <c r="P21" s="84"/>
    </row>
    <row r="22" spans="1:16" ht="12.75">
      <c r="A22" s="77" t="s">
        <v>98</v>
      </c>
      <c r="B22" s="1"/>
      <c r="C22" s="1"/>
      <c r="D22" s="1"/>
      <c r="E22" s="1"/>
      <c r="F22" s="1"/>
      <c r="G22" s="83"/>
      <c r="H22" s="1"/>
      <c r="I22" s="83"/>
      <c r="J22" s="1"/>
      <c r="K22" s="1"/>
      <c r="L22" s="1"/>
      <c r="M22" s="1"/>
      <c r="N22" s="1"/>
      <c r="O22" s="1"/>
      <c r="P22" s="84"/>
    </row>
    <row r="23" spans="1:16" ht="12.75">
      <c r="A23" s="77" t="s">
        <v>95</v>
      </c>
      <c r="B23" s="1"/>
      <c r="C23" s="1"/>
      <c r="D23" s="1"/>
      <c r="E23" s="1"/>
      <c r="F23" s="1"/>
      <c r="G23" s="83"/>
      <c r="H23" s="1"/>
      <c r="I23" s="83"/>
      <c r="J23" s="1"/>
      <c r="K23" s="1"/>
      <c r="L23" s="1"/>
      <c r="M23" s="1"/>
      <c r="N23" s="1"/>
      <c r="O23" s="1"/>
      <c r="P23" s="84"/>
    </row>
    <row r="24" spans="1:16" ht="12.75">
      <c r="A24" s="77" t="s">
        <v>99</v>
      </c>
      <c r="B24" s="1"/>
      <c r="C24" s="1"/>
      <c r="D24" s="1"/>
      <c r="E24" s="1"/>
      <c r="F24" s="1"/>
      <c r="G24" s="83"/>
      <c r="H24" s="1"/>
      <c r="I24" s="83"/>
      <c r="J24" s="1"/>
      <c r="K24" s="1"/>
      <c r="L24" s="1"/>
      <c r="M24" s="1"/>
      <c r="N24" s="1"/>
      <c r="O24" s="1"/>
      <c r="P24" s="84"/>
    </row>
    <row r="25" spans="1:16" ht="12.75">
      <c r="A25" s="77" t="s">
        <v>100</v>
      </c>
      <c r="B25" s="1"/>
      <c r="C25" s="1"/>
      <c r="D25" s="1"/>
      <c r="E25" s="1"/>
      <c r="F25" s="1"/>
      <c r="G25" s="83"/>
      <c r="H25" s="1"/>
      <c r="I25" s="83"/>
      <c r="J25" s="1"/>
      <c r="K25" s="1"/>
      <c r="L25" s="1"/>
      <c r="M25" s="1"/>
      <c r="N25" s="1"/>
      <c r="O25" s="1"/>
      <c r="P25" s="84"/>
    </row>
    <row r="26" spans="1:16" ht="12.75">
      <c r="A26" s="77" t="s">
        <v>101</v>
      </c>
      <c r="B26" s="1"/>
      <c r="C26" s="1"/>
      <c r="D26" s="1"/>
      <c r="E26" s="1"/>
      <c r="F26" s="1"/>
      <c r="G26" s="83"/>
      <c r="H26" s="1"/>
      <c r="I26" s="83"/>
      <c r="J26" s="1"/>
      <c r="K26" s="1"/>
      <c r="L26" s="1"/>
      <c r="M26" s="1"/>
      <c r="N26" s="1"/>
      <c r="O26" s="1"/>
      <c r="P26" s="84"/>
    </row>
    <row r="27" spans="1:16" ht="12.75">
      <c r="A27" s="77" t="s">
        <v>102</v>
      </c>
      <c r="B27" s="1"/>
      <c r="C27" s="1"/>
      <c r="D27" s="1"/>
      <c r="E27" s="1"/>
      <c r="F27" s="1"/>
      <c r="G27" s="83"/>
      <c r="H27" s="1"/>
      <c r="I27" s="83"/>
      <c r="J27" s="1"/>
      <c r="K27" s="1"/>
      <c r="L27" s="1"/>
      <c r="M27" s="1"/>
      <c r="N27" s="1"/>
      <c r="O27" s="1"/>
      <c r="P27" s="84"/>
    </row>
    <row r="28" spans="1:16" ht="12.75">
      <c r="A28" s="77" t="s">
        <v>103</v>
      </c>
      <c r="B28" s="1"/>
      <c r="C28" s="1"/>
      <c r="D28" s="1"/>
      <c r="E28" s="1"/>
      <c r="F28" s="1"/>
      <c r="G28" s="83"/>
      <c r="H28" s="1"/>
      <c r="I28" s="83"/>
      <c r="J28" s="1"/>
      <c r="K28" s="1"/>
      <c r="L28" s="1"/>
      <c r="M28" s="1"/>
      <c r="N28" s="1"/>
      <c r="O28" s="1"/>
      <c r="P28" s="84"/>
    </row>
    <row r="29" spans="1:16" ht="13.5" thickBot="1">
      <c r="A29" s="78" t="s">
        <v>104</v>
      </c>
      <c r="B29" s="4"/>
      <c r="C29" s="4"/>
      <c r="D29" s="4"/>
      <c r="E29" s="4"/>
      <c r="F29" s="4"/>
      <c r="G29" s="85"/>
      <c r="H29" s="4"/>
      <c r="I29" s="85"/>
      <c r="J29" s="4"/>
      <c r="K29" s="4"/>
      <c r="L29" s="4"/>
      <c r="M29" s="4"/>
      <c r="N29" s="4"/>
      <c r="O29" s="4"/>
      <c r="P29" s="5"/>
    </row>
    <row r="30" spans="1:16" ht="12.75">
      <c r="A30" s="23"/>
      <c r="B30" s="24"/>
      <c r="C30" s="25"/>
      <c r="D30" s="26"/>
      <c r="E30" s="27"/>
      <c r="F30" s="61"/>
      <c r="G30" s="53" t="s">
        <v>11</v>
      </c>
      <c r="H30" s="54"/>
      <c r="I30" s="54"/>
      <c r="J30" s="54"/>
      <c r="K30" s="55"/>
      <c r="L30" s="28"/>
      <c r="M30" s="29"/>
      <c r="N30" s="30"/>
      <c r="O30" s="31"/>
      <c r="P30" s="32"/>
    </row>
    <row r="31" spans="1:16" ht="12.75" customHeight="1">
      <c r="A31" s="33"/>
      <c r="B31" s="21"/>
      <c r="C31" s="22"/>
      <c r="D31" s="34"/>
      <c r="E31" s="35" t="s">
        <v>12</v>
      </c>
      <c r="F31" s="147"/>
      <c r="G31" s="56" t="s">
        <v>13</v>
      </c>
      <c r="H31" s="57"/>
      <c r="I31" s="57"/>
      <c r="J31" s="36"/>
      <c r="K31" s="36" t="s">
        <v>14</v>
      </c>
      <c r="L31" s="37" t="s">
        <v>15</v>
      </c>
      <c r="M31" s="38" t="s">
        <v>16</v>
      </c>
      <c r="N31" s="39"/>
      <c r="O31" s="40" t="s">
        <v>31</v>
      </c>
      <c r="P31" s="41"/>
    </row>
    <row r="32" spans="1:16" ht="12.75">
      <c r="A32" s="33"/>
      <c r="B32" s="21"/>
      <c r="C32" s="22"/>
      <c r="D32" s="34"/>
      <c r="E32" s="42" t="s">
        <v>28</v>
      </c>
      <c r="F32" s="62" t="s">
        <v>17</v>
      </c>
      <c r="G32" s="43" t="s">
        <v>18</v>
      </c>
      <c r="H32" s="44" t="s">
        <v>29</v>
      </c>
      <c r="I32" s="45" t="s">
        <v>30</v>
      </c>
      <c r="J32" s="35"/>
      <c r="K32" s="35" t="s">
        <v>10</v>
      </c>
      <c r="L32" s="37" t="s">
        <v>19</v>
      </c>
      <c r="M32" s="38" t="s">
        <v>20</v>
      </c>
      <c r="N32" s="58"/>
      <c r="O32" s="59" t="s">
        <v>32</v>
      </c>
      <c r="P32" s="60"/>
    </row>
    <row r="33" spans="1:16" ht="13.5" thickBot="1">
      <c r="A33" s="46" t="s">
        <v>1</v>
      </c>
      <c r="B33" s="47" t="s">
        <v>21</v>
      </c>
      <c r="C33" s="48" t="s">
        <v>0</v>
      </c>
      <c r="D33" s="49" t="s">
        <v>15</v>
      </c>
      <c r="E33" s="48" t="s">
        <v>22</v>
      </c>
      <c r="F33" s="148" t="s">
        <v>68</v>
      </c>
      <c r="G33" s="144" t="s">
        <v>69</v>
      </c>
      <c r="H33" s="145" t="s">
        <v>70</v>
      </c>
      <c r="I33" s="146" t="s">
        <v>71</v>
      </c>
      <c r="J33" s="48" t="s">
        <v>10</v>
      </c>
      <c r="K33" s="48" t="s">
        <v>22</v>
      </c>
      <c r="L33" s="50" t="s">
        <v>23</v>
      </c>
      <c r="M33" s="50" t="s">
        <v>24</v>
      </c>
      <c r="N33" s="51" t="s">
        <v>25</v>
      </c>
      <c r="O33" s="51" t="s">
        <v>26</v>
      </c>
      <c r="P33" s="52" t="s">
        <v>27</v>
      </c>
    </row>
    <row r="34" spans="1:16" ht="12.75">
      <c r="A34" s="79" t="s">
        <v>2</v>
      </c>
      <c r="B34" s="13">
        <v>1</v>
      </c>
      <c r="C34" s="13" t="s">
        <v>3</v>
      </c>
      <c r="D34" s="12">
        <v>1</v>
      </c>
      <c r="E34" s="12">
        <v>95</v>
      </c>
      <c r="F34" s="12">
        <v>5</v>
      </c>
      <c r="G34" s="12">
        <v>50</v>
      </c>
      <c r="H34" s="12">
        <v>100</v>
      </c>
      <c r="I34" s="12">
        <v>100</v>
      </c>
      <c r="J34" s="14">
        <v>1445</v>
      </c>
      <c r="K34" s="66">
        <f>J34/1415*100</f>
        <v>102.12014134275617</v>
      </c>
      <c r="L34" s="66">
        <v>79.58333333333333</v>
      </c>
      <c r="M34" s="66">
        <v>64.56387665198238</v>
      </c>
      <c r="N34" s="13">
        <v>1203</v>
      </c>
      <c r="O34" s="67">
        <v>1450.3590193048412</v>
      </c>
      <c r="P34" s="15">
        <v>24.185968586387435</v>
      </c>
    </row>
    <row r="35" spans="1:16" ht="12.75">
      <c r="A35" s="3" t="s">
        <v>2</v>
      </c>
      <c r="B35" s="6">
        <v>4</v>
      </c>
      <c r="C35" s="6" t="s">
        <v>3</v>
      </c>
      <c r="D35" s="10">
        <v>2</v>
      </c>
      <c r="E35" s="10">
        <v>95</v>
      </c>
      <c r="F35" s="10">
        <v>5</v>
      </c>
      <c r="G35" s="10">
        <v>1</v>
      </c>
      <c r="H35" s="10">
        <v>0</v>
      </c>
      <c r="I35" s="10">
        <v>0</v>
      </c>
      <c r="J35" s="64">
        <v>27.5</v>
      </c>
      <c r="K35" s="68">
        <f aca="true" t="shared" si="0" ref="K35:K73">J35/1415*100</f>
        <v>1.9434628975265018</v>
      </c>
      <c r="L35" s="68">
        <v>82.5</v>
      </c>
      <c r="M35" s="68">
        <v>60.89867841409691</v>
      </c>
      <c r="N35" s="6">
        <v>2331</v>
      </c>
      <c r="O35" s="69">
        <v>2710.942731277533</v>
      </c>
      <c r="P35" s="70">
        <v>45.20727272727273</v>
      </c>
    </row>
    <row r="36" spans="1:16" ht="12.75">
      <c r="A36" s="3" t="s">
        <v>2</v>
      </c>
      <c r="B36" s="6">
        <v>5</v>
      </c>
      <c r="C36" s="6" t="s">
        <v>3</v>
      </c>
      <c r="D36" s="10">
        <v>3</v>
      </c>
      <c r="E36" s="10">
        <v>95</v>
      </c>
      <c r="F36" s="10">
        <v>5</v>
      </c>
      <c r="G36" s="10">
        <v>5</v>
      </c>
      <c r="H36" s="10">
        <v>1</v>
      </c>
      <c r="I36" s="10">
        <v>1</v>
      </c>
      <c r="J36" s="64">
        <v>68</v>
      </c>
      <c r="K36" s="68">
        <f t="shared" si="0"/>
        <v>4.80565371024735</v>
      </c>
      <c r="L36" s="68">
        <v>82.08333333333334</v>
      </c>
      <c r="M36" s="68">
        <v>60.89867841409691</v>
      </c>
      <c r="N36" s="6">
        <v>1968</v>
      </c>
      <c r="O36" s="69">
        <v>2300.3934792817367</v>
      </c>
      <c r="P36" s="70">
        <v>38.36101522842639</v>
      </c>
    </row>
    <row r="37" spans="1:16" ht="12.75">
      <c r="A37" s="3" t="s">
        <v>2</v>
      </c>
      <c r="B37" s="6">
        <v>8</v>
      </c>
      <c r="C37" s="6" t="s">
        <v>3</v>
      </c>
      <c r="D37" s="10">
        <v>4</v>
      </c>
      <c r="E37" s="10">
        <v>95</v>
      </c>
      <c r="F37" s="10">
        <v>5</v>
      </c>
      <c r="G37" s="10">
        <v>1</v>
      </c>
      <c r="H37" s="10">
        <v>0</v>
      </c>
      <c r="I37" s="10">
        <v>0</v>
      </c>
      <c r="J37" s="64">
        <v>27.5</v>
      </c>
      <c r="K37" s="68">
        <f t="shared" si="0"/>
        <v>1.9434628975265018</v>
      </c>
      <c r="L37" s="68">
        <v>80.41666666666666</v>
      </c>
      <c r="M37" s="68">
        <v>61.03964757709251</v>
      </c>
      <c r="N37" s="6">
        <v>2017</v>
      </c>
      <c r="O37" s="69">
        <v>2406.5331537741663</v>
      </c>
      <c r="P37" s="70">
        <v>40.130984455958554</v>
      </c>
    </row>
    <row r="38" spans="1:16" ht="12.75">
      <c r="A38" s="3" t="s">
        <v>2</v>
      </c>
      <c r="B38" s="6">
        <v>9</v>
      </c>
      <c r="C38" s="6" t="s">
        <v>3</v>
      </c>
      <c r="D38" s="10">
        <v>5</v>
      </c>
      <c r="E38" s="10">
        <v>95</v>
      </c>
      <c r="F38" s="10">
        <v>5</v>
      </c>
      <c r="G38" s="10">
        <v>5</v>
      </c>
      <c r="H38" s="10">
        <v>0</v>
      </c>
      <c r="I38" s="10">
        <v>0</v>
      </c>
      <c r="J38" s="64">
        <v>57.5</v>
      </c>
      <c r="K38" s="68">
        <f t="shared" si="0"/>
        <v>4.063604240282685</v>
      </c>
      <c r="L38" s="68">
        <v>82.08333333333334</v>
      </c>
      <c r="M38" s="68">
        <v>60.89867841409691</v>
      </c>
      <c r="N38" s="6">
        <v>1746</v>
      </c>
      <c r="O38" s="69">
        <v>2040.8978733871506</v>
      </c>
      <c r="P38" s="70">
        <v>34.033705583756344</v>
      </c>
    </row>
    <row r="39" spans="1:16" ht="12.75">
      <c r="A39" s="3" t="s">
        <v>2</v>
      </c>
      <c r="B39" s="6">
        <v>10</v>
      </c>
      <c r="C39" s="6" t="s">
        <v>3</v>
      </c>
      <c r="D39" s="10">
        <v>6</v>
      </c>
      <c r="E39" s="10">
        <v>95</v>
      </c>
      <c r="F39" s="10">
        <v>5</v>
      </c>
      <c r="G39" s="10">
        <v>1</v>
      </c>
      <c r="H39" s="10">
        <v>0</v>
      </c>
      <c r="I39" s="10">
        <v>0</v>
      </c>
      <c r="J39" s="64">
        <v>27.5</v>
      </c>
      <c r="K39" s="68">
        <f t="shared" si="0"/>
        <v>1.9434628975265018</v>
      </c>
      <c r="L39" s="68">
        <v>82.08333333333334</v>
      </c>
      <c r="M39" s="68">
        <v>61.180616740088105</v>
      </c>
      <c r="N39" s="6">
        <v>1743</v>
      </c>
      <c r="O39" s="69">
        <v>2037.3911760101971</v>
      </c>
      <c r="P39" s="70">
        <v>33.97522842639594</v>
      </c>
    </row>
    <row r="40" spans="1:16" ht="12.75">
      <c r="A40" s="3" t="s">
        <v>2</v>
      </c>
      <c r="B40" s="6">
        <v>7</v>
      </c>
      <c r="C40" s="6" t="s">
        <v>3</v>
      </c>
      <c r="D40" s="10">
        <v>7</v>
      </c>
      <c r="E40" s="10">
        <v>95</v>
      </c>
      <c r="F40" s="10">
        <v>10</v>
      </c>
      <c r="G40" s="10">
        <v>0</v>
      </c>
      <c r="H40" s="10">
        <v>0</v>
      </c>
      <c r="I40" s="10">
        <v>0</v>
      </c>
      <c r="J40" s="64">
        <v>40</v>
      </c>
      <c r="K40" s="68">
        <f t="shared" si="0"/>
        <v>2.8268551236749118</v>
      </c>
      <c r="L40" s="68">
        <v>82.08333333333334</v>
      </c>
      <c r="M40" s="68">
        <v>66.11453744493392</v>
      </c>
      <c r="N40" s="6">
        <v>2022</v>
      </c>
      <c r="O40" s="69">
        <v>2363.5140320669066</v>
      </c>
      <c r="P40" s="70">
        <v>39.413604060913705</v>
      </c>
    </row>
    <row r="41" spans="1:16" ht="12.75">
      <c r="A41" s="3" t="s">
        <v>2</v>
      </c>
      <c r="B41" s="6">
        <v>6</v>
      </c>
      <c r="C41" s="6" t="s">
        <v>3</v>
      </c>
      <c r="D41" s="10">
        <v>8</v>
      </c>
      <c r="E41" s="10">
        <v>95</v>
      </c>
      <c r="F41" s="10">
        <v>5</v>
      </c>
      <c r="G41" s="10">
        <v>1</v>
      </c>
      <c r="H41" s="10">
        <v>0</v>
      </c>
      <c r="I41" s="10">
        <v>0</v>
      </c>
      <c r="J41" s="64">
        <v>27.5</v>
      </c>
      <c r="K41" s="68">
        <f t="shared" si="0"/>
        <v>1.9434628975265018</v>
      </c>
      <c r="L41" s="68">
        <v>82.91666666666666</v>
      </c>
      <c r="M41" s="68">
        <v>66.11453744493392</v>
      </c>
      <c r="N41" s="6">
        <v>2024</v>
      </c>
      <c r="O41" s="69">
        <v>2342.0744249883783</v>
      </c>
      <c r="P41" s="70">
        <v>39.05608040201005</v>
      </c>
    </row>
    <row r="42" spans="1:16" ht="12.75">
      <c r="A42" s="3" t="s">
        <v>2</v>
      </c>
      <c r="B42" s="6">
        <v>3</v>
      </c>
      <c r="C42" s="6" t="s">
        <v>3</v>
      </c>
      <c r="D42" s="10">
        <v>9</v>
      </c>
      <c r="E42" s="10">
        <v>95</v>
      </c>
      <c r="F42" s="10">
        <v>5</v>
      </c>
      <c r="G42" s="10">
        <v>1</v>
      </c>
      <c r="H42" s="10">
        <v>1</v>
      </c>
      <c r="I42" s="10">
        <v>0</v>
      </c>
      <c r="J42" s="64">
        <v>34.5</v>
      </c>
      <c r="K42" s="68">
        <f t="shared" si="0"/>
        <v>2.4381625441696113</v>
      </c>
      <c r="L42" s="68">
        <v>80.83333333333334</v>
      </c>
      <c r="M42" s="68">
        <v>60.89867841409691</v>
      </c>
      <c r="N42" s="6">
        <v>2291</v>
      </c>
      <c r="O42" s="69">
        <v>2719.3594622825735</v>
      </c>
      <c r="P42" s="70">
        <v>45.347628865979374</v>
      </c>
    </row>
    <row r="43" spans="1:16" ht="12.75">
      <c r="A43" s="3" t="s">
        <v>2</v>
      </c>
      <c r="B43" s="6">
        <v>2</v>
      </c>
      <c r="C43" s="6" t="s">
        <v>3</v>
      </c>
      <c r="D43" s="10">
        <v>10</v>
      </c>
      <c r="E43" s="10">
        <v>95</v>
      </c>
      <c r="F43" s="10">
        <v>5</v>
      </c>
      <c r="G43" s="10">
        <v>1</v>
      </c>
      <c r="H43" s="10">
        <v>5</v>
      </c>
      <c r="I43" s="10">
        <v>0</v>
      </c>
      <c r="J43" s="64">
        <v>62.5</v>
      </c>
      <c r="K43" s="68">
        <f t="shared" si="0"/>
        <v>4.41696113074205</v>
      </c>
      <c r="L43" s="68">
        <v>80.83333333333334</v>
      </c>
      <c r="M43" s="68">
        <v>64.70484581497797</v>
      </c>
      <c r="N43" s="6">
        <v>2021</v>
      </c>
      <c r="O43" s="69">
        <v>2398.8762432444705</v>
      </c>
      <c r="P43" s="70">
        <v>40.00329896907216</v>
      </c>
    </row>
    <row r="44" spans="1:16" ht="12.75">
      <c r="A44" s="3" t="s">
        <v>2</v>
      </c>
      <c r="B44" s="6">
        <v>8</v>
      </c>
      <c r="C44" s="6" t="s">
        <v>4</v>
      </c>
      <c r="D44" s="10">
        <v>11</v>
      </c>
      <c r="E44" s="10">
        <v>95</v>
      </c>
      <c r="F44" s="10">
        <v>5</v>
      </c>
      <c r="G44" s="10">
        <v>0</v>
      </c>
      <c r="H44" s="10">
        <v>0</v>
      </c>
      <c r="I44" s="10">
        <v>0</v>
      </c>
      <c r="J44" s="64">
        <v>20</v>
      </c>
      <c r="K44" s="68">
        <f t="shared" si="0"/>
        <v>1.4134275618374559</v>
      </c>
      <c r="L44" s="68">
        <v>81.25</v>
      </c>
      <c r="M44" s="68">
        <v>65.97356828193833</v>
      </c>
      <c r="N44" s="6">
        <v>2425</v>
      </c>
      <c r="O44" s="69">
        <v>2863.652998983395</v>
      </c>
      <c r="P44" s="70">
        <v>47.753846153846155</v>
      </c>
    </row>
    <row r="45" spans="1:16" ht="12.75">
      <c r="A45" s="3" t="s">
        <v>2</v>
      </c>
      <c r="B45" s="6">
        <v>6</v>
      </c>
      <c r="C45" s="6" t="s">
        <v>4</v>
      </c>
      <c r="D45" s="10">
        <v>12</v>
      </c>
      <c r="E45" s="10">
        <v>95</v>
      </c>
      <c r="F45" s="10">
        <v>5</v>
      </c>
      <c r="G45" s="10">
        <v>0</v>
      </c>
      <c r="H45" s="10">
        <v>0</v>
      </c>
      <c r="I45" s="10">
        <v>0</v>
      </c>
      <c r="J45" s="64">
        <v>20</v>
      </c>
      <c r="K45" s="68">
        <f t="shared" si="0"/>
        <v>1.4134275618374559</v>
      </c>
      <c r="L45" s="68">
        <v>81.25</v>
      </c>
      <c r="M45" s="68">
        <v>61.03964757709251</v>
      </c>
      <c r="N45" s="6">
        <v>2372</v>
      </c>
      <c r="O45" s="69">
        <v>2801.0659437478826</v>
      </c>
      <c r="P45" s="70">
        <v>46.710153846153844</v>
      </c>
    </row>
    <row r="46" spans="1:16" ht="12.75">
      <c r="A46" s="3" t="s">
        <v>2</v>
      </c>
      <c r="B46" s="6">
        <v>1</v>
      </c>
      <c r="C46" s="6" t="s">
        <v>4</v>
      </c>
      <c r="D46" s="10">
        <v>13</v>
      </c>
      <c r="E46" s="10">
        <v>95</v>
      </c>
      <c r="F46" s="10">
        <v>10</v>
      </c>
      <c r="G46" s="10">
        <v>50</v>
      </c>
      <c r="H46" s="10">
        <v>100</v>
      </c>
      <c r="I46" s="10">
        <v>100</v>
      </c>
      <c r="J46" s="64">
        <v>1465</v>
      </c>
      <c r="K46" s="68">
        <f t="shared" si="0"/>
        <v>103.53356890459364</v>
      </c>
      <c r="L46" s="68">
        <v>81.25</v>
      </c>
      <c r="M46" s="68">
        <v>65.55066079295155</v>
      </c>
      <c r="N46" s="6">
        <v>1646</v>
      </c>
      <c r="O46" s="69">
        <v>1943.741375804812</v>
      </c>
      <c r="P46" s="70">
        <v>32.413538461538465</v>
      </c>
    </row>
    <row r="47" spans="1:16" ht="12.75">
      <c r="A47" s="3" t="s">
        <v>2</v>
      </c>
      <c r="B47" s="6">
        <v>2</v>
      </c>
      <c r="C47" s="6" t="s">
        <v>4</v>
      </c>
      <c r="D47" s="10">
        <v>14</v>
      </c>
      <c r="E47" s="10">
        <v>95</v>
      </c>
      <c r="F47" s="10">
        <v>5</v>
      </c>
      <c r="G47" s="10">
        <v>1</v>
      </c>
      <c r="H47" s="10">
        <v>1</v>
      </c>
      <c r="I47" s="10">
        <v>0</v>
      </c>
      <c r="J47" s="64">
        <v>34.5</v>
      </c>
      <c r="K47" s="68">
        <f t="shared" si="0"/>
        <v>2.4381625441696113</v>
      </c>
      <c r="L47" s="68">
        <v>82.91666666666666</v>
      </c>
      <c r="M47" s="68">
        <v>60.89867841409691</v>
      </c>
      <c r="N47" s="6">
        <v>2042</v>
      </c>
      <c r="O47" s="69">
        <v>2362.9031501117925</v>
      </c>
      <c r="P47" s="70">
        <v>39.403417085427144</v>
      </c>
    </row>
    <row r="48" spans="1:16" ht="12.75">
      <c r="A48" s="3" t="s">
        <v>2</v>
      </c>
      <c r="B48" s="6">
        <v>9</v>
      </c>
      <c r="C48" s="6" t="s">
        <v>4</v>
      </c>
      <c r="D48" s="10">
        <v>15</v>
      </c>
      <c r="E48" s="10">
        <v>95</v>
      </c>
      <c r="F48" s="10">
        <v>5</v>
      </c>
      <c r="G48" s="10">
        <v>1</v>
      </c>
      <c r="H48" s="10">
        <v>0</v>
      </c>
      <c r="I48" s="10">
        <v>0</v>
      </c>
      <c r="J48" s="64">
        <v>27.5</v>
      </c>
      <c r="K48" s="68">
        <f t="shared" si="0"/>
        <v>1.9434628975265018</v>
      </c>
      <c r="L48" s="68">
        <v>82.08333333333334</v>
      </c>
      <c r="M48" s="68">
        <v>66.25550660792952</v>
      </c>
      <c r="N48" s="6">
        <v>1398</v>
      </c>
      <c r="O48" s="69">
        <v>1634.1209776605021</v>
      </c>
      <c r="P48" s="70">
        <v>27.250355329949237</v>
      </c>
    </row>
    <row r="49" spans="1:16" ht="12.75">
      <c r="A49" s="3" t="s">
        <v>2</v>
      </c>
      <c r="B49" s="6">
        <v>7</v>
      </c>
      <c r="C49" s="6" t="s">
        <v>4</v>
      </c>
      <c r="D49" s="10">
        <v>16</v>
      </c>
      <c r="E49" s="10">
        <v>95</v>
      </c>
      <c r="F49" s="10">
        <v>5</v>
      </c>
      <c r="G49" s="10">
        <v>0</v>
      </c>
      <c r="H49" s="10">
        <v>0</v>
      </c>
      <c r="I49" s="10">
        <v>0</v>
      </c>
      <c r="J49" s="64">
        <v>20</v>
      </c>
      <c r="K49" s="68">
        <f t="shared" si="0"/>
        <v>1.4134275618374559</v>
      </c>
      <c r="L49" s="68">
        <v>81.66666666666666</v>
      </c>
      <c r="M49" s="68">
        <v>61.3215859030837</v>
      </c>
      <c r="N49" s="6">
        <v>1439</v>
      </c>
      <c r="O49" s="69">
        <v>1690.6277083520636</v>
      </c>
      <c r="P49" s="70">
        <v>28.19265306122449</v>
      </c>
    </row>
    <row r="50" spans="1:16" ht="12.75">
      <c r="A50" s="3" t="s">
        <v>2</v>
      </c>
      <c r="B50" s="6">
        <v>10</v>
      </c>
      <c r="C50" s="6" t="s">
        <v>4</v>
      </c>
      <c r="D50" s="10">
        <v>17</v>
      </c>
      <c r="E50" s="10">
        <v>95</v>
      </c>
      <c r="F50" s="10">
        <v>5</v>
      </c>
      <c r="G50" s="10">
        <v>1</v>
      </c>
      <c r="H50" s="10">
        <v>0</v>
      </c>
      <c r="I50" s="10">
        <v>0</v>
      </c>
      <c r="J50" s="64">
        <v>27.5</v>
      </c>
      <c r="K50" s="68">
        <f t="shared" si="0"/>
        <v>1.9434628975265018</v>
      </c>
      <c r="L50" s="68">
        <v>82.91666666666666</v>
      </c>
      <c r="M50" s="68">
        <v>61.03964757709251</v>
      </c>
      <c r="N50" s="6">
        <v>2119</v>
      </c>
      <c r="O50" s="69">
        <v>2452.0038075841767</v>
      </c>
      <c r="P50" s="70">
        <v>40.88924623115579</v>
      </c>
    </row>
    <row r="51" spans="1:16" ht="12.75">
      <c r="A51" s="3" t="s">
        <v>2</v>
      </c>
      <c r="B51" s="6">
        <v>5</v>
      </c>
      <c r="C51" s="6" t="s">
        <v>4</v>
      </c>
      <c r="D51" s="10">
        <v>18</v>
      </c>
      <c r="E51" s="10">
        <v>95</v>
      </c>
      <c r="F51" s="10">
        <v>5</v>
      </c>
      <c r="G51" s="10">
        <v>5</v>
      </c>
      <c r="H51" s="10">
        <v>1</v>
      </c>
      <c r="I51" s="10">
        <v>0</v>
      </c>
      <c r="J51" s="64">
        <v>64.5</v>
      </c>
      <c r="K51" s="68">
        <f t="shared" si="0"/>
        <v>4.558303886925795</v>
      </c>
      <c r="L51" s="68">
        <v>80.83333333333334</v>
      </c>
      <c r="M51" s="68">
        <v>60.89867841409691</v>
      </c>
      <c r="N51" s="6">
        <v>1909</v>
      </c>
      <c r="O51" s="69">
        <v>2265.935056087924</v>
      </c>
      <c r="P51" s="70">
        <v>37.786391752577316</v>
      </c>
    </row>
    <row r="52" spans="1:16" ht="12.75">
      <c r="A52" s="3" t="s">
        <v>2</v>
      </c>
      <c r="B52" s="6">
        <v>3</v>
      </c>
      <c r="C52" s="6" t="s">
        <v>4</v>
      </c>
      <c r="D52" s="10">
        <v>19</v>
      </c>
      <c r="E52" s="10">
        <v>95</v>
      </c>
      <c r="F52" s="10">
        <v>5</v>
      </c>
      <c r="G52" s="10">
        <v>1</v>
      </c>
      <c r="H52" s="10">
        <v>1</v>
      </c>
      <c r="I52" s="10">
        <v>0</v>
      </c>
      <c r="J52" s="64">
        <v>34.5</v>
      </c>
      <c r="K52" s="68">
        <f t="shared" si="0"/>
        <v>2.4381625441696113</v>
      </c>
      <c r="L52" s="68">
        <v>82.08333333333334</v>
      </c>
      <c r="M52" s="68">
        <v>66.39647577092511</v>
      </c>
      <c r="N52" s="6">
        <v>2335</v>
      </c>
      <c r="O52" s="69">
        <v>2729.37945839576</v>
      </c>
      <c r="P52" s="70">
        <v>45.51472081218274</v>
      </c>
    </row>
    <row r="53" spans="1:16" ht="12.75">
      <c r="A53" s="3" t="s">
        <v>2</v>
      </c>
      <c r="B53" s="6">
        <v>4</v>
      </c>
      <c r="C53" s="6" t="s">
        <v>4</v>
      </c>
      <c r="D53" s="10">
        <v>20</v>
      </c>
      <c r="E53" s="10">
        <v>95</v>
      </c>
      <c r="F53" s="10">
        <v>5</v>
      </c>
      <c r="G53" s="10">
        <v>1</v>
      </c>
      <c r="H53" s="10">
        <v>0</v>
      </c>
      <c r="I53" s="10">
        <v>0</v>
      </c>
      <c r="J53" s="64">
        <v>27.5</v>
      </c>
      <c r="K53" s="68">
        <f t="shared" si="0"/>
        <v>1.9434628975265018</v>
      </c>
      <c r="L53" s="68">
        <v>81.66666666666666</v>
      </c>
      <c r="M53" s="68">
        <v>60.757709251101325</v>
      </c>
      <c r="N53" s="6">
        <v>2381</v>
      </c>
      <c r="O53" s="69">
        <v>2797.3485570439634</v>
      </c>
      <c r="P53" s="70">
        <v>46.64816326530613</v>
      </c>
    </row>
    <row r="54" spans="1:16" ht="12.75">
      <c r="A54" s="3" t="s">
        <v>2</v>
      </c>
      <c r="B54" s="6">
        <v>3</v>
      </c>
      <c r="C54" s="6" t="s">
        <v>5</v>
      </c>
      <c r="D54" s="10">
        <v>21</v>
      </c>
      <c r="E54" s="10">
        <v>95</v>
      </c>
      <c r="F54" s="10">
        <v>5</v>
      </c>
      <c r="G54" s="10">
        <v>1</v>
      </c>
      <c r="H54" s="10">
        <v>1</v>
      </c>
      <c r="I54" s="10">
        <v>0</v>
      </c>
      <c r="J54" s="64">
        <v>34.5</v>
      </c>
      <c r="K54" s="68">
        <f t="shared" si="0"/>
        <v>2.4381625441696113</v>
      </c>
      <c r="L54" s="68">
        <v>82.91666666666666</v>
      </c>
      <c r="M54" s="68">
        <v>60.19383259911894</v>
      </c>
      <c r="N54" s="6">
        <v>2248</v>
      </c>
      <c r="O54" s="69">
        <v>2601.2763376353137</v>
      </c>
      <c r="P54" s="70">
        <v>43.37849246231156</v>
      </c>
    </row>
    <row r="55" spans="1:16" ht="12.75">
      <c r="A55" s="3" t="s">
        <v>2</v>
      </c>
      <c r="B55" s="6">
        <v>8</v>
      </c>
      <c r="C55" s="6" t="s">
        <v>5</v>
      </c>
      <c r="D55" s="10">
        <v>22</v>
      </c>
      <c r="E55" s="10">
        <v>95</v>
      </c>
      <c r="F55" s="10">
        <v>10</v>
      </c>
      <c r="G55" s="10">
        <v>0</v>
      </c>
      <c r="H55" s="10">
        <v>0</v>
      </c>
      <c r="I55" s="10">
        <v>0</v>
      </c>
      <c r="J55" s="64">
        <v>40</v>
      </c>
      <c r="K55" s="68">
        <f t="shared" si="0"/>
        <v>2.8268551236749118</v>
      </c>
      <c r="L55" s="68">
        <v>81.66666666666666</v>
      </c>
      <c r="M55" s="68">
        <v>66.39647577092511</v>
      </c>
      <c r="N55" s="6">
        <v>2203</v>
      </c>
      <c r="O55" s="69">
        <v>2588.222961431269</v>
      </c>
      <c r="P55" s="70">
        <v>43.16081632653062</v>
      </c>
    </row>
    <row r="56" spans="1:16" ht="12.75">
      <c r="A56" s="3" t="s">
        <v>2</v>
      </c>
      <c r="B56" s="6">
        <v>5</v>
      </c>
      <c r="C56" s="6" t="s">
        <v>5</v>
      </c>
      <c r="D56" s="10">
        <v>23</v>
      </c>
      <c r="E56" s="10">
        <v>95</v>
      </c>
      <c r="F56" s="10">
        <v>5</v>
      </c>
      <c r="G56" s="10">
        <v>5</v>
      </c>
      <c r="H56" s="10">
        <v>1</v>
      </c>
      <c r="I56" s="10">
        <v>0</v>
      </c>
      <c r="J56" s="64">
        <v>64.5</v>
      </c>
      <c r="K56" s="68">
        <f t="shared" si="0"/>
        <v>4.558303886925795</v>
      </c>
      <c r="L56" s="68">
        <v>80.83333333333334</v>
      </c>
      <c r="M56" s="68">
        <v>60.89867841409691</v>
      </c>
      <c r="N56" s="6">
        <v>1846</v>
      </c>
      <c r="O56" s="69">
        <v>2191.1556383123666</v>
      </c>
      <c r="P56" s="70">
        <v>36.539381443298964</v>
      </c>
    </row>
    <row r="57" spans="1:16" ht="12.75">
      <c r="A57" s="3" t="s">
        <v>2</v>
      </c>
      <c r="B57" s="6">
        <v>2</v>
      </c>
      <c r="C57" s="6" t="s">
        <v>5</v>
      </c>
      <c r="D57" s="10">
        <v>24</v>
      </c>
      <c r="E57" s="10">
        <v>95</v>
      </c>
      <c r="F57" s="10">
        <v>5</v>
      </c>
      <c r="G57" s="10">
        <v>1</v>
      </c>
      <c r="H57" s="10">
        <v>1</v>
      </c>
      <c r="I57" s="10">
        <v>0</v>
      </c>
      <c r="J57" s="64">
        <v>34.5</v>
      </c>
      <c r="K57" s="68">
        <f t="shared" si="0"/>
        <v>2.4381625441696113</v>
      </c>
      <c r="L57" s="68">
        <v>83.33333333333334</v>
      </c>
      <c r="M57" s="68">
        <v>61.3215859030837</v>
      </c>
      <c r="N57" s="6">
        <v>1936</v>
      </c>
      <c r="O57" s="69">
        <v>2229.0438766519824</v>
      </c>
      <c r="P57" s="70">
        <v>37.17119999999999</v>
      </c>
    </row>
    <row r="58" spans="1:16" ht="12.75">
      <c r="A58" s="3" t="s">
        <v>2</v>
      </c>
      <c r="B58" s="6">
        <v>1</v>
      </c>
      <c r="C58" s="6" t="s">
        <v>5</v>
      </c>
      <c r="D58" s="10">
        <v>25</v>
      </c>
      <c r="E58" s="10">
        <v>95</v>
      </c>
      <c r="F58" s="10">
        <v>5</v>
      </c>
      <c r="G58" s="10">
        <v>50</v>
      </c>
      <c r="H58" s="10">
        <v>90</v>
      </c>
      <c r="I58" s="10">
        <v>100</v>
      </c>
      <c r="J58" s="64">
        <v>1375</v>
      </c>
      <c r="K58" s="68">
        <f t="shared" si="0"/>
        <v>97.1731448763251</v>
      </c>
      <c r="L58" s="68">
        <v>81.25</v>
      </c>
      <c r="M58" s="68">
        <v>66.11453744493392</v>
      </c>
      <c r="N58" s="6">
        <v>1167</v>
      </c>
      <c r="O58" s="69">
        <v>1378.0961030159267</v>
      </c>
      <c r="P58" s="70">
        <v>22.980923076923077</v>
      </c>
    </row>
    <row r="59" spans="1:16" ht="12.75">
      <c r="A59" s="3" t="s">
        <v>2</v>
      </c>
      <c r="B59" s="6">
        <v>4</v>
      </c>
      <c r="C59" s="6" t="s">
        <v>5</v>
      </c>
      <c r="D59" s="10">
        <v>26</v>
      </c>
      <c r="E59" s="10">
        <v>95</v>
      </c>
      <c r="F59" s="10">
        <v>5</v>
      </c>
      <c r="G59" s="10">
        <v>0</v>
      </c>
      <c r="H59" s="10">
        <v>0</v>
      </c>
      <c r="I59" s="10">
        <v>0</v>
      </c>
      <c r="J59" s="64">
        <v>20</v>
      </c>
      <c r="K59" s="68">
        <f t="shared" si="0"/>
        <v>1.4134275618374559</v>
      </c>
      <c r="L59" s="68">
        <v>83.33333333333334</v>
      </c>
      <c r="M59" s="68">
        <v>61.60352422907489</v>
      </c>
      <c r="N59" s="6">
        <v>1445</v>
      </c>
      <c r="O59" s="69">
        <v>1663.723348017621</v>
      </c>
      <c r="P59" s="70">
        <v>27.743999999999996</v>
      </c>
    </row>
    <row r="60" spans="1:16" ht="12.75">
      <c r="A60" s="3" t="s">
        <v>2</v>
      </c>
      <c r="B60" s="6">
        <v>9</v>
      </c>
      <c r="C60" s="6" t="s">
        <v>5</v>
      </c>
      <c r="D60" s="10">
        <v>27</v>
      </c>
      <c r="E60" s="10">
        <v>95</v>
      </c>
      <c r="F60" s="10">
        <v>5</v>
      </c>
      <c r="G60" s="10">
        <v>1</v>
      </c>
      <c r="H60" s="10">
        <v>0</v>
      </c>
      <c r="I60" s="10">
        <v>0</v>
      </c>
      <c r="J60" s="64">
        <v>27.5</v>
      </c>
      <c r="K60" s="68">
        <f t="shared" si="0"/>
        <v>1.9434628975265018</v>
      </c>
      <c r="L60" s="68">
        <v>83.33333333333334</v>
      </c>
      <c r="M60" s="68">
        <v>61.3215859030837</v>
      </c>
      <c r="N60" s="6">
        <v>1730</v>
      </c>
      <c r="O60" s="69">
        <v>1991.8625550660793</v>
      </c>
      <c r="P60" s="70">
        <v>33.216</v>
      </c>
    </row>
    <row r="61" spans="1:16" ht="12.75">
      <c r="A61" s="3" t="s">
        <v>2</v>
      </c>
      <c r="B61" s="6">
        <v>6</v>
      </c>
      <c r="C61" s="6" t="s">
        <v>5</v>
      </c>
      <c r="D61" s="10">
        <v>28</v>
      </c>
      <c r="E61" s="10">
        <v>95</v>
      </c>
      <c r="F61" s="10">
        <v>5</v>
      </c>
      <c r="G61" s="10">
        <v>1</v>
      </c>
      <c r="H61" s="10">
        <v>0</v>
      </c>
      <c r="I61" s="10">
        <v>0</v>
      </c>
      <c r="J61" s="64">
        <v>27.5</v>
      </c>
      <c r="K61" s="68">
        <f t="shared" si="0"/>
        <v>1.9434628975265018</v>
      </c>
      <c r="L61" s="68">
        <v>81.25</v>
      </c>
      <c r="M61" s="68">
        <v>60.89867841409691</v>
      </c>
      <c r="N61" s="6">
        <v>1766</v>
      </c>
      <c r="O61" s="69">
        <v>2085.4479159606913</v>
      </c>
      <c r="P61" s="70">
        <v>34.77661538461538</v>
      </c>
    </row>
    <row r="62" spans="1:16" ht="12.75">
      <c r="A62" s="3" t="s">
        <v>2</v>
      </c>
      <c r="B62" s="6">
        <v>10</v>
      </c>
      <c r="C62" s="6" t="s">
        <v>5</v>
      </c>
      <c r="D62" s="10">
        <v>29</v>
      </c>
      <c r="E62" s="10">
        <v>95</v>
      </c>
      <c r="F62" s="10">
        <v>5</v>
      </c>
      <c r="G62" s="10">
        <v>0</v>
      </c>
      <c r="H62" s="10">
        <v>0</v>
      </c>
      <c r="I62" s="10">
        <v>0</v>
      </c>
      <c r="J62" s="64">
        <v>20</v>
      </c>
      <c r="K62" s="68">
        <f t="shared" si="0"/>
        <v>1.4134275618374559</v>
      </c>
      <c r="L62" s="68">
        <v>81.25</v>
      </c>
      <c r="M62" s="68">
        <v>61.3215859030837</v>
      </c>
      <c r="N62" s="6">
        <v>2231</v>
      </c>
      <c r="O62" s="69">
        <v>2634.560759064724</v>
      </c>
      <c r="P62" s="70">
        <v>43.93353846153846</v>
      </c>
    </row>
    <row r="63" spans="1:16" ht="12.75">
      <c r="A63" s="3" t="s">
        <v>2</v>
      </c>
      <c r="B63" s="6">
        <v>7</v>
      </c>
      <c r="C63" s="6" t="s">
        <v>5</v>
      </c>
      <c r="D63" s="10">
        <v>30</v>
      </c>
      <c r="E63" s="10">
        <v>95</v>
      </c>
      <c r="F63" s="10">
        <v>5</v>
      </c>
      <c r="G63" s="10">
        <v>0</v>
      </c>
      <c r="H63" s="10">
        <v>0</v>
      </c>
      <c r="I63" s="10">
        <v>0</v>
      </c>
      <c r="J63" s="64">
        <v>20</v>
      </c>
      <c r="K63" s="68">
        <f t="shared" si="0"/>
        <v>1.4134275618374559</v>
      </c>
      <c r="L63" s="68">
        <v>81.66666666666666</v>
      </c>
      <c r="M63" s="68">
        <v>60.47577092511013</v>
      </c>
      <c r="N63" s="6">
        <v>2331</v>
      </c>
      <c r="O63" s="69">
        <v>2738.6054122089367</v>
      </c>
      <c r="P63" s="70">
        <v>45.66857142857143</v>
      </c>
    </row>
    <row r="64" spans="1:16" ht="12.75">
      <c r="A64" s="3" t="s">
        <v>2</v>
      </c>
      <c r="B64" s="6">
        <v>5</v>
      </c>
      <c r="C64" s="6" t="s">
        <v>6</v>
      </c>
      <c r="D64" s="10">
        <v>31</v>
      </c>
      <c r="E64" s="10">
        <v>95</v>
      </c>
      <c r="F64" s="10">
        <v>10</v>
      </c>
      <c r="G64" s="10">
        <v>1</v>
      </c>
      <c r="H64" s="10">
        <v>0</v>
      </c>
      <c r="I64" s="10">
        <v>0</v>
      </c>
      <c r="J64" s="64">
        <v>47.5</v>
      </c>
      <c r="K64" s="68">
        <f t="shared" si="0"/>
        <v>3.356890459363958</v>
      </c>
      <c r="L64" s="68">
        <v>80</v>
      </c>
      <c r="M64" s="68">
        <v>60.47577092511013</v>
      </c>
      <c r="N64" s="6">
        <v>2312</v>
      </c>
      <c r="O64" s="69">
        <v>2772.8722466960353</v>
      </c>
      <c r="P64" s="70">
        <v>46.24</v>
      </c>
    </row>
    <row r="65" spans="1:16" ht="12.75">
      <c r="A65" s="3" t="s">
        <v>2</v>
      </c>
      <c r="B65" s="6">
        <v>4</v>
      </c>
      <c r="C65" s="6" t="s">
        <v>6</v>
      </c>
      <c r="D65" s="10">
        <v>32</v>
      </c>
      <c r="E65" s="10">
        <v>95</v>
      </c>
      <c r="F65" s="10">
        <v>5</v>
      </c>
      <c r="G65" s="10">
        <v>1</v>
      </c>
      <c r="H65" s="10">
        <v>0</v>
      </c>
      <c r="I65" s="10">
        <v>0</v>
      </c>
      <c r="J65" s="64">
        <v>27.5</v>
      </c>
      <c r="K65" s="68">
        <f t="shared" si="0"/>
        <v>1.9434628975265018</v>
      </c>
      <c r="L65" s="68">
        <v>80.83333333333334</v>
      </c>
      <c r="M65" s="68">
        <v>66.39647577092511</v>
      </c>
      <c r="N65" s="6">
        <v>2228</v>
      </c>
      <c r="O65" s="69">
        <v>2644.5800445070167</v>
      </c>
      <c r="P65" s="70">
        <v>44.10061855670103</v>
      </c>
    </row>
    <row r="66" spans="1:16" ht="12.75">
      <c r="A66" s="3" t="s">
        <v>2</v>
      </c>
      <c r="B66" s="6">
        <v>6</v>
      </c>
      <c r="C66" s="6" t="s">
        <v>6</v>
      </c>
      <c r="D66" s="10">
        <v>33</v>
      </c>
      <c r="E66" s="10">
        <v>95</v>
      </c>
      <c r="F66" s="10">
        <v>5</v>
      </c>
      <c r="G66" s="10">
        <v>0</v>
      </c>
      <c r="H66" s="10">
        <v>0</v>
      </c>
      <c r="I66" s="10">
        <v>0</v>
      </c>
      <c r="J66" s="64">
        <v>20</v>
      </c>
      <c r="K66" s="68">
        <f t="shared" si="0"/>
        <v>1.4134275618374559</v>
      </c>
      <c r="L66" s="68">
        <v>81.25</v>
      </c>
      <c r="M66" s="68">
        <v>61.180616740088105</v>
      </c>
      <c r="N66" s="6">
        <v>1778</v>
      </c>
      <c r="O66" s="69">
        <v>2099.6185699762796</v>
      </c>
      <c r="P66" s="70">
        <v>35.01292307692308</v>
      </c>
    </row>
    <row r="67" spans="1:16" ht="12.75">
      <c r="A67" s="3" t="s">
        <v>2</v>
      </c>
      <c r="B67" s="6">
        <v>1</v>
      </c>
      <c r="C67" s="6" t="s">
        <v>6</v>
      </c>
      <c r="D67" s="10">
        <v>34</v>
      </c>
      <c r="E67" s="10">
        <v>95</v>
      </c>
      <c r="F67" s="10">
        <v>5</v>
      </c>
      <c r="G67" s="10">
        <v>50</v>
      </c>
      <c r="H67" s="10">
        <v>90</v>
      </c>
      <c r="I67" s="10">
        <v>100</v>
      </c>
      <c r="J67" s="64">
        <v>1375</v>
      </c>
      <c r="K67" s="68">
        <f t="shared" si="0"/>
        <v>97.1731448763251</v>
      </c>
      <c r="L67" s="68">
        <v>84.58333333333334</v>
      </c>
      <c r="M67" s="68">
        <v>60.89867841409691</v>
      </c>
      <c r="N67" s="6">
        <v>1511</v>
      </c>
      <c r="O67" s="69">
        <v>1714.003428745036</v>
      </c>
      <c r="P67" s="70">
        <v>28.58246305418719</v>
      </c>
    </row>
    <row r="68" spans="1:16" ht="12.75">
      <c r="A68" s="3" t="s">
        <v>2</v>
      </c>
      <c r="B68" s="6">
        <v>7</v>
      </c>
      <c r="C68" s="6" t="s">
        <v>6</v>
      </c>
      <c r="D68" s="10">
        <v>35</v>
      </c>
      <c r="E68" s="10">
        <v>95</v>
      </c>
      <c r="F68" s="10">
        <v>5</v>
      </c>
      <c r="G68" s="10">
        <v>0</v>
      </c>
      <c r="H68" s="10">
        <v>0</v>
      </c>
      <c r="I68" s="10">
        <v>0</v>
      </c>
      <c r="J68" s="64">
        <v>20</v>
      </c>
      <c r="K68" s="68">
        <f t="shared" si="0"/>
        <v>1.4134275618374559</v>
      </c>
      <c r="L68" s="68">
        <v>82.08333333333334</v>
      </c>
      <c r="M68" s="68">
        <v>61.180616740088105</v>
      </c>
      <c r="N68" s="6">
        <v>1399</v>
      </c>
      <c r="O68" s="69">
        <v>1635.2898767861532</v>
      </c>
      <c r="P68" s="70">
        <v>27.26984771573604</v>
      </c>
    </row>
    <row r="69" spans="1:16" ht="12.75">
      <c r="A69" s="3" t="s">
        <v>2</v>
      </c>
      <c r="B69" s="6">
        <v>8</v>
      </c>
      <c r="C69" s="6" t="s">
        <v>6</v>
      </c>
      <c r="D69" s="10">
        <v>36</v>
      </c>
      <c r="E69" s="10">
        <v>95</v>
      </c>
      <c r="F69" s="10">
        <v>5</v>
      </c>
      <c r="G69" s="10">
        <v>0</v>
      </c>
      <c r="H69" s="10">
        <v>0</v>
      </c>
      <c r="I69" s="10">
        <v>0</v>
      </c>
      <c r="J69" s="64">
        <v>20</v>
      </c>
      <c r="K69" s="68">
        <f t="shared" si="0"/>
        <v>1.4134275618374559</v>
      </c>
      <c r="L69" s="68">
        <v>82.08333333333334</v>
      </c>
      <c r="M69" s="68">
        <v>61.03964757709251</v>
      </c>
      <c r="N69" s="6">
        <v>1584</v>
      </c>
      <c r="O69" s="69">
        <v>1851.5362150316419</v>
      </c>
      <c r="P69" s="70">
        <v>30.875939086294416</v>
      </c>
    </row>
    <row r="70" spans="1:16" ht="12.75">
      <c r="A70" s="3" t="s">
        <v>2</v>
      </c>
      <c r="B70" s="6">
        <v>3</v>
      </c>
      <c r="C70" s="6" t="s">
        <v>6</v>
      </c>
      <c r="D70" s="10">
        <v>37</v>
      </c>
      <c r="E70" s="10">
        <v>95</v>
      </c>
      <c r="F70" s="10">
        <v>5</v>
      </c>
      <c r="G70" s="10">
        <v>1</v>
      </c>
      <c r="H70" s="10">
        <v>1</v>
      </c>
      <c r="I70" s="10">
        <v>0</v>
      </c>
      <c r="J70" s="64">
        <v>34.5</v>
      </c>
      <c r="K70" s="68">
        <f t="shared" si="0"/>
        <v>2.4381625441696113</v>
      </c>
      <c r="L70" s="68">
        <v>82.5</v>
      </c>
      <c r="M70" s="68">
        <v>61.3215859030837</v>
      </c>
      <c r="N70" s="6">
        <v>1558</v>
      </c>
      <c r="O70" s="69">
        <v>1811.9471365638767</v>
      </c>
      <c r="P70" s="70">
        <v>30.21575757575758</v>
      </c>
    </row>
    <row r="71" spans="1:16" ht="12.75">
      <c r="A71" s="3" t="s">
        <v>2</v>
      </c>
      <c r="B71" s="6">
        <v>10</v>
      </c>
      <c r="C71" s="6" t="s">
        <v>6</v>
      </c>
      <c r="D71" s="10">
        <v>38</v>
      </c>
      <c r="E71" s="10">
        <v>95</v>
      </c>
      <c r="F71" s="10">
        <v>5</v>
      </c>
      <c r="G71" s="10">
        <v>0</v>
      </c>
      <c r="H71" s="10">
        <v>0</v>
      </c>
      <c r="I71" s="10">
        <v>0</v>
      </c>
      <c r="J71" s="64">
        <v>20</v>
      </c>
      <c r="K71" s="68">
        <f t="shared" si="0"/>
        <v>1.4134275618374559</v>
      </c>
      <c r="L71" s="68">
        <v>80.83333333333334</v>
      </c>
      <c r="M71" s="68">
        <v>66.6784140969163</v>
      </c>
      <c r="N71" s="6">
        <v>1540</v>
      </c>
      <c r="O71" s="69">
        <v>1827.941323402516</v>
      </c>
      <c r="P71" s="70">
        <v>30.48247422680412</v>
      </c>
    </row>
    <row r="72" spans="1:16" ht="12.75">
      <c r="A72" s="3" t="s">
        <v>2</v>
      </c>
      <c r="B72" s="6">
        <v>2</v>
      </c>
      <c r="C72" s="6" t="s">
        <v>6</v>
      </c>
      <c r="D72" s="10">
        <v>39</v>
      </c>
      <c r="E72" s="10">
        <v>95</v>
      </c>
      <c r="F72" s="10">
        <v>10</v>
      </c>
      <c r="G72" s="10">
        <v>1</v>
      </c>
      <c r="H72" s="10">
        <v>1</v>
      </c>
      <c r="I72" s="10">
        <v>0</v>
      </c>
      <c r="J72" s="64">
        <v>54.5</v>
      </c>
      <c r="K72" s="68">
        <f t="shared" si="0"/>
        <v>3.851590106007067</v>
      </c>
      <c r="L72" s="68">
        <v>81.25</v>
      </c>
      <c r="M72" s="68">
        <v>61.180616740088105</v>
      </c>
      <c r="N72" s="6">
        <v>2300</v>
      </c>
      <c r="O72" s="69">
        <v>2716.0420196543546</v>
      </c>
      <c r="P72" s="70">
        <v>45.292307692307695</v>
      </c>
    </row>
    <row r="73" spans="1:16" ht="12.75">
      <c r="A73" s="3" t="s">
        <v>2</v>
      </c>
      <c r="B73" s="6">
        <v>9</v>
      </c>
      <c r="C73" s="6" t="s">
        <v>6</v>
      </c>
      <c r="D73" s="10">
        <v>40</v>
      </c>
      <c r="E73" s="10">
        <v>95</v>
      </c>
      <c r="F73" s="10">
        <v>5</v>
      </c>
      <c r="G73" s="10">
        <v>1</v>
      </c>
      <c r="H73" s="10">
        <v>0</v>
      </c>
      <c r="I73" s="10">
        <v>0</v>
      </c>
      <c r="J73" s="64">
        <v>27.5</v>
      </c>
      <c r="K73" s="68">
        <f t="shared" si="0"/>
        <v>1.9434628975265018</v>
      </c>
      <c r="L73" s="68">
        <v>80.83333333333334</v>
      </c>
      <c r="M73" s="68">
        <v>65.12775330396475</v>
      </c>
      <c r="N73" s="6">
        <v>2127</v>
      </c>
      <c r="O73" s="69">
        <v>2524.6955810890595</v>
      </c>
      <c r="P73" s="70">
        <v>42.101443298969066</v>
      </c>
    </row>
    <row r="74" spans="1:16" ht="12.75">
      <c r="A74" s="3" t="s">
        <v>7</v>
      </c>
      <c r="B74" s="6">
        <v>1</v>
      </c>
      <c r="C74" s="6" t="s">
        <v>3</v>
      </c>
      <c r="D74" s="10">
        <v>41</v>
      </c>
      <c r="E74" s="10">
        <v>95</v>
      </c>
      <c r="F74" s="10">
        <v>0</v>
      </c>
      <c r="G74" s="10">
        <v>1</v>
      </c>
      <c r="H74" s="10">
        <v>5</v>
      </c>
      <c r="I74" s="10">
        <v>70</v>
      </c>
      <c r="J74" s="64">
        <v>287.5</v>
      </c>
      <c r="K74" s="68">
        <f>J74/268.75*100</f>
        <v>106.9767441860465</v>
      </c>
      <c r="L74" s="68">
        <v>82.91666666666666</v>
      </c>
      <c r="M74" s="68">
        <v>47.647577092511014</v>
      </c>
      <c r="N74" s="6">
        <v>4020</v>
      </c>
      <c r="O74" s="69">
        <v>4651.74861089589</v>
      </c>
      <c r="P74" s="70">
        <v>77.57185929648243</v>
      </c>
    </row>
    <row r="75" spans="1:16" ht="12.75">
      <c r="A75" s="3" t="s">
        <v>7</v>
      </c>
      <c r="B75" s="6">
        <v>6</v>
      </c>
      <c r="C75" s="6" t="s">
        <v>3</v>
      </c>
      <c r="D75" s="10">
        <v>42</v>
      </c>
      <c r="E75" s="10">
        <v>95</v>
      </c>
      <c r="F75" s="10">
        <v>0</v>
      </c>
      <c r="G75" s="10">
        <v>1</v>
      </c>
      <c r="H75" s="10">
        <v>0</v>
      </c>
      <c r="I75" s="10">
        <v>0</v>
      </c>
      <c r="J75" s="64">
        <v>7.5</v>
      </c>
      <c r="K75" s="68">
        <f aca="true" t="shared" si="1" ref="K75:K105">J75/268.75*100</f>
        <v>2.7906976744186047</v>
      </c>
      <c r="L75" s="68">
        <v>82.08333333333334</v>
      </c>
      <c r="M75" s="68">
        <v>48.77533039647577</v>
      </c>
      <c r="N75" s="6">
        <v>3550</v>
      </c>
      <c r="O75" s="69">
        <v>4149.591896062077</v>
      </c>
      <c r="P75" s="70">
        <v>69.19796954314721</v>
      </c>
    </row>
    <row r="76" spans="1:16" ht="12.75">
      <c r="A76" s="3" t="s">
        <v>7</v>
      </c>
      <c r="B76" s="6">
        <v>7</v>
      </c>
      <c r="C76" s="6" t="s">
        <v>3</v>
      </c>
      <c r="D76" s="10">
        <v>43</v>
      </c>
      <c r="E76" s="10">
        <v>95</v>
      </c>
      <c r="F76" s="10">
        <v>0</v>
      </c>
      <c r="G76" s="10">
        <v>0</v>
      </c>
      <c r="H76" s="10">
        <v>0</v>
      </c>
      <c r="I76" s="10">
        <v>0</v>
      </c>
      <c r="J76" s="64">
        <v>0</v>
      </c>
      <c r="K76" s="68">
        <f t="shared" si="1"/>
        <v>0</v>
      </c>
      <c r="L76" s="68">
        <v>82.5</v>
      </c>
      <c r="M76" s="68">
        <v>48.77533039647577</v>
      </c>
      <c r="N76" s="6">
        <v>2922</v>
      </c>
      <c r="O76" s="69">
        <v>3398.273127753304</v>
      </c>
      <c r="P76" s="70">
        <v>56.66909090909092</v>
      </c>
    </row>
    <row r="77" spans="1:16" ht="12.75">
      <c r="A77" s="3" t="s">
        <v>7</v>
      </c>
      <c r="B77" s="6">
        <v>3</v>
      </c>
      <c r="C77" s="6" t="s">
        <v>5</v>
      </c>
      <c r="D77" s="10">
        <v>44</v>
      </c>
      <c r="E77" s="10">
        <v>95</v>
      </c>
      <c r="F77" s="10">
        <v>0</v>
      </c>
      <c r="G77" s="10">
        <v>0</v>
      </c>
      <c r="H77" s="10">
        <v>0</v>
      </c>
      <c r="I77" s="10">
        <v>0</v>
      </c>
      <c r="J77" s="64">
        <v>0</v>
      </c>
      <c r="K77" s="68">
        <f t="shared" si="1"/>
        <v>0</v>
      </c>
      <c r="L77" s="68">
        <v>84.16666666666666</v>
      </c>
      <c r="M77" s="68">
        <v>34.96035242290749</v>
      </c>
      <c r="N77" s="6">
        <v>2927</v>
      </c>
      <c r="O77" s="69">
        <v>3336.6804204649543</v>
      </c>
      <c r="P77" s="70">
        <v>55.64198019801981</v>
      </c>
    </row>
    <row r="78" spans="1:16" ht="12.75">
      <c r="A78" s="3" t="s">
        <v>7</v>
      </c>
      <c r="B78" s="6">
        <v>4</v>
      </c>
      <c r="C78" s="6" t="s">
        <v>5</v>
      </c>
      <c r="D78" s="10">
        <v>45</v>
      </c>
      <c r="E78" s="10">
        <v>95</v>
      </c>
      <c r="F78" s="10">
        <v>0</v>
      </c>
      <c r="G78" s="10">
        <v>0</v>
      </c>
      <c r="H78" s="10">
        <v>0</v>
      </c>
      <c r="I78" s="10">
        <v>0</v>
      </c>
      <c r="J78" s="64">
        <v>0</v>
      </c>
      <c r="K78" s="68">
        <f t="shared" si="1"/>
        <v>0</v>
      </c>
      <c r="L78" s="68">
        <v>82.5</v>
      </c>
      <c r="M78" s="68">
        <v>48.91629955947136</v>
      </c>
      <c r="N78" s="6">
        <v>2550</v>
      </c>
      <c r="O78" s="69">
        <v>2965.638766519824</v>
      </c>
      <c r="P78" s="70">
        <v>49.45454545454546</v>
      </c>
    </row>
    <row r="79" spans="1:16" ht="12.75">
      <c r="A79" s="3" t="s">
        <v>7</v>
      </c>
      <c r="B79" s="6">
        <v>2</v>
      </c>
      <c r="C79" s="6" t="s">
        <v>5</v>
      </c>
      <c r="D79" s="10">
        <v>46</v>
      </c>
      <c r="E79" s="10">
        <v>95</v>
      </c>
      <c r="F79" s="10">
        <v>0</v>
      </c>
      <c r="G79" s="10">
        <v>0</v>
      </c>
      <c r="H79" s="10">
        <v>0</v>
      </c>
      <c r="I79" s="10">
        <v>0</v>
      </c>
      <c r="J79" s="64">
        <v>0</v>
      </c>
      <c r="K79" s="68">
        <f t="shared" si="1"/>
        <v>0</v>
      </c>
      <c r="L79" s="68">
        <v>83.75</v>
      </c>
      <c r="M79" s="68">
        <v>49.05726872246696</v>
      </c>
      <c r="N79" s="6">
        <v>2707</v>
      </c>
      <c r="O79" s="69">
        <v>3101.2405812347947</v>
      </c>
      <c r="P79" s="70">
        <v>51.7158208955224</v>
      </c>
    </row>
    <row r="80" spans="1:16" ht="12.75">
      <c r="A80" s="3" t="s">
        <v>7</v>
      </c>
      <c r="B80" s="6">
        <v>7</v>
      </c>
      <c r="C80" s="6" t="s">
        <v>5</v>
      </c>
      <c r="D80" s="10">
        <v>47</v>
      </c>
      <c r="E80" s="10">
        <v>95</v>
      </c>
      <c r="F80" s="10">
        <v>0</v>
      </c>
      <c r="G80" s="10">
        <v>0</v>
      </c>
      <c r="H80" s="10">
        <v>0</v>
      </c>
      <c r="I80" s="10">
        <v>0</v>
      </c>
      <c r="J80" s="64">
        <v>0</v>
      </c>
      <c r="K80" s="68">
        <f t="shared" si="1"/>
        <v>0</v>
      </c>
      <c r="L80" s="68">
        <v>83.75</v>
      </c>
      <c r="M80" s="68">
        <v>48.070484581497794</v>
      </c>
      <c r="N80" s="6">
        <v>2806</v>
      </c>
      <c r="O80" s="69">
        <v>3214.6586889341843</v>
      </c>
      <c r="P80" s="70">
        <v>53.60716417910447</v>
      </c>
    </row>
    <row r="81" spans="1:16" ht="12.75">
      <c r="A81" s="3" t="s">
        <v>7</v>
      </c>
      <c r="B81" s="6">
        <v>8</v>
      </c>
      <c r="C81" s="6" t="s">
        <v>3</v>
      </c>
      <c r="D81" s="10">
        <v>48</v>
      </c>
      <c r="E81" s="10">
        <v>95</v>
      </c>
      <c r="F81" s="10">
        <v>0</v>
      </c>
      <c r="G81" s="10">
        <v>1</v>
      </c>
      <c r="H81" s="10">
        <v>0</v>
      </c>
      <c r="I81" s="10">
        <v>0</v>
      </c>
      <c r="J81" s="64">
        <v>7.5</v>
      </c>
      <c r="K81" s="68">
        <f t="shared" si="1"/>
        <v>2.7906976744186047</v>
      </c>
      <c r="L81" s="68">
        <v>82.91666666666666</v>
      </c>
      <c r="M81" s="68">
        <v>48.21145374449339</v>
      </c>
      <c r="N81" s="6">
        <v>3015</v>
      </c>
      <c r="O81" s="69">
        <v>3488.8114581719174</v>
      </c>
      <c r="P81" s="70">
        <v>58.17889447236181</v>
      </c>
    </row>
    <row r="82" spans="1:16" ht="12.75">
      <c r="A82" s="3" t="s">
        <v>7</v>
      </c>
      <c r="B82" s="6">
        <v>5</v>
      </c>
      <c r="C82" s="6" t="s">
        <v>3</v>
      </c>
      <c r="D82" s="10">
        <v>49</v>
      </c>
      <c r="E82" s="10">
        <v>95</v>
      </c>
      <c r="F82" s="10">
        <v>0</v>
      </c>
      <c r="G82" s="10">
        <v>0</v>
      </c>
      <c r="H82" s="10">
        <v>0</v>
      </c>
      <c r="I82" s="10">
        <v>0</v>
      </c>
      <c r="J82" s="64">
        <v>0</v>
      </c>
      <c r="K82" s="68">
        <f t="shared" si="1"/>
        <v>0</v>
      </c>
      <c r="L82" s="68">
        <v>83.75</v>
      </c>
      <c r="M82" s="68">
        <v>48.77533039647577</v>
      </c>
      <c r="N82" s="6">
        <v>3775</v>
      </c>
      <c r="O82" s="69">
        <v>4324.781379446381</v>
      </c>
      <c r="P82" s="70">
        <v>72.11940298507463</v>
      </c>
    </row>
    <row r="83" spans="1:16" ht="12.75">
      <c r="A83" s="3" t="s">
        <v>7</v>
      </c>
      <c r="B83" s="6">
        <v>2</v>
      </c>
      <c r="C83" s="6" t="s">
        <v>3</v>
      </c>
      <c r="D83" s="10">
        <v>50</v>
      </c>
      <c r="E83" s="10">
        <v>95</v>
      </c>
      <c r="F83" s="10">
        <v>0</v>
      </c>
      <c r="G83" s="10">
        <v>1</v>
      </c>
      <c r="H83" s="10">
        <v>0</v>
      </c>
      <c r="I83" s="10">
        <v>0</v>
      </c>
      <c r="J83" s="64">
        <v>7.5</v>
      </c>
      <c r="K83" s="68">
        <f t="shared" si="1"/>
        <v>2.7906976744186047</v>
      </c>
      <c r="L83" s="68">
        <v>82.91666666666666</v>
      </c>
      <c r="M83" s="68">
        <v>48.070484581497794</v>
      </c>
      <c r="N83" s="6">
        <v>3739</v>
      </c>
      <c r="O83" s="69">
        <v>4326.589068691476</v>
      </c>
      <c r="P83" s="70">
        <v>72.14954773869349</v>
      </c>
    </row>
    <row r="84" spans="1:16" ht="12.75">
      <c r="A84" s="3" t="s">
        <v>7</v>
      </c>
      <c r="B84" s="6">
        <v>3</v>
      </c>
      <c r="C84" s="6" t="s">
        <v>3</v>
      </c>
      <c r="D84" s="10">
        <v>51</v>
      </c>
      <c r="E84" s="10">
        <v>95</v>
      </c>
      <c r="F84" s="10">
        <v>0</v>
      </c>
      <c r="G84" s="10">
        <v>1</v>
      </c>
      <c r="H84" s="10">
        <v>0</v>
      </c>
      <c r="I84" s="10">
        <v>0</v>
      </c>
      <c r="J84" s="64">
        <v>7.5</v>
      </c>
      <c r="K84" s="68">
        <f t="shared" si="1"/>
        <v>2.7906976744186047</v>
      </c>
      <c r="L84" s="68">
        <v>82.08333333333334</v>
      </c>
      <c r="M84" s="68">
        <v>47.929515418502206</v>
      </c>
      <c r="N84" s="6">
        <v>3608</v>
      </c>
      <c r="O84" s="69">
        <v>4217.3880453498505</v>
      </c>
      <c r="P84" s="70">
        <v>70.32852791878172</v>
      </c>
    </row>
    <row r="85" spans="1:16" ht="12.75">
      <c r="A85" s="3" t="s">
        <v>7</v>
      </c>
      <c r="B85" s="6">
        <v>4</v>
      </c>
      <c r="C85" s="6" t="s">
        <v>3</v>
      </c>
      <c r="D85" s="10">
        <v>52</v>
      </c>
      <c r="E85" s="10">
        <v>95</v>
      </c>
      <c r="F85" s="10">
        <v>0</v>
      </c>
      <c r="G85" s="10">
        <v>1</v>
      </c>
      <c r="H85" s="10">
        <v>0</v>
      </c>
      <c r="I85" s="10">
        <v>0</v>
      </c>
      <c r="J85" s="64">
        <v>7.5</v>
      </c>
      <c r="K85" s="68">
        <f t="shared" si="1"/>
        <v>2.7906976744186047</v>
      </c>
      <c r="L85" s="68">
        <v>83.75</v>
      </c>
      <c r="M85" s="68">
        <v>49.05726872246696</v>
      </c>
      <c r="N85" s="6">
        <v>3649</v>
      </c>
      <c r="O85" s="69">
        <v>4180.43106055625</v>
      </c>
      <c r="P85" s="70">
        <v>69.71223880597016</v>
      </c>
    </row>
    <row r="86" spans="1:16" ht="12.75">
      <c r="A86" s="3" t="s">
        <v>7</v>
      </c>
      <c r="B86" s="6">
        <v>2</v>
      </c>
      <c r="C86" s="6" t="s">
        <v>4</v>
      </c>
      <c r="D86" s="10">
        <v>53</v>
      </c>
      <c r="E86" s="10">
        <v>95</v>
      </c>
      <c r="F86" s="10">
        <v>0</v>
      </c>
      <c r="G86" s="10">
        <v>1</v>
      </c>
      <c r="H86" s="10">
        <v>0</v>
      </c>
      <c r="I86" s="10">
        <v>0</v>
      </c>
      <c r="J86" s="64">
        <v>7.5</v>
      </c>
      <c r="K86" s="68">
        <f t="shared" si="1"/>
        <v>2.7906976744186047</v>
      </c>
      <c r="L86" s="68">
        <v>82.91666666666666</v>
      </c>
      <c r="M86" s="68">
        <v>48.21145374449339</v>
      </c>
      <c r="N86" s="6">
        <v>3077</v>
      </c>
      <c r="O86" s="69">
        <v>3560.554844708123</v>
      </c>
      <c r="P86" s="70">
        <v>59.37527638190956</v>
      </c>
    </row>
    <row r="87" spans="1:16" ht="12.75">
      <c r="A87" s="3" t="s">
        <v>7</v>
      </c>
      <c r="B87" s="6">
        <v>8</v>
      </c>
      <c r="C87" s="6" t="s">
        <v>5</v>
      </c>
      <c r="D87" s="10">
        <v>54</v>
      </c>
      <c r="E87" s="10">
        <v>95</v>
      </c>
      <c r="F87" s="10">
        <v>0</v>
      </c>
      <c r="G87" s="10">
        <v>0</v>
      </c>
      <c r="H87" s="10">
        <v>0</v>
      </c>
      <c r="I87" s="10">
        <v>0</v>
      </c>
      <c r="J87" s="64">
        <v>0</v>
      </c>
      <c r="K87" s="68">
        <f t="shared" si="1"/>
        <v>0</v>
      </c>
      <c r="L87" s="68">
        <v>84.16666666666666</v>
      </c>
      <c r="M87" s="68">
        <v>48.21145374449339</v>
      </c>
      <c r="N87" s="6">
        <v>2886</v>
      </c>
      <c r="O87" s="69">
        <v>3289.9418153269075</v>
      </c>
      <c r="P87" s="70">
        <v>54.862574257425756</v>
      </c>
    </row>
    <row r="88" spans="1:16" ht="12.75">
      <c r="A88" s="3" t="s">
        <v>7</v>
      </c>
      <c r="B88" s="6">
        <v>1</v>
      </c>
      <c r="C88" s="6" t="s">
        <v>5</v>
      </c>
      <c r="D88" s="10">
        <v>55</v>
      </c>
      <c r="E88" s="10">
        <v>95</v>
      </c>
      <c r="F88" s="10">
        <v>0</v>
      </c>
      <c r="G88" s="10">
        <v>1</v>
      </c>
      <c r="H88" s="10">
        <v>5</v>
      </c>
      <c r="I88" s="10">
        <v>60</v>
      </c>
      <c r="J88" s="64">
        <v>252.5</v>
      </c>
      <c r="K88" s="68">
        <f t="shared" si="1"/>
        <v>93.95348837209302</v>
      </c>
      <c r="L88" s="68">
        <v>82.08333333333334</v>
      </c>
      <c r="M88" s="68">
        <v>48.49339207048458</v>
      </c>
      <c r="N88" s="6">
        <v>2848</v>
      </c>
      <c r="O88" s="69">
        <v>3329.024709854871</v>
      </c>
      <c r="P88" s="70">
        <v>55.51431472081217</v>
      </c>
    </row>
    <row r="89" spans="1:16" ht="12.75">
      <c r="A89" s="3" t="s">
        <v>7</v>
      </c>
      <c r="B89" s="6">
        <v>6</v>
      </c>
      <c r="C89" s="6" t="s">
        <v>5</v>
      </c>
      <c r="D89" s="10">
        <v>56</v>
      </c>
      <c r="E89" s="10">
        <v>95</v>
      </c>
      <c r="F89" s="10">
        <v>0</v>
      </c>
      <c r="G89" s="10">
        <v>1</v>
      </c>
      <c r="H89" s="10">
        <v>0</v>
      </c>
      <c r="I89" s="10">
        <v>0</v>
      </c>
      <c r="J89" s="64">
        <v>7.5</v>
      </c>
      <c r="K89" s="68">
        <f t="shared" si="1"/>
        <v>2.7906976744186047</v>
      </c>
      <c r="L89" s="68">
        <v>82.91666666666666</v>
      </c>
      <c r="M89" s="68">
        <v>48.070484581497794</v>
      </c>
      <c r="N89" s="6">
        <v>2677</v>
      </c>
      <c r="O89" s="69">
        <v>3097.694286410024</v>
      </c>
      <c r="P89" s="70">
        <v>51.65668341708544</v>
      </c>
    </row>
    <row r="90" spans="1:16" ht="12.75">
      <c r="A90" s="3" t="s">
        <v>7</v>
      </c>
      <c r="B90" s="6">
        <v>5</v>
      </c>
      <c r="C90" s="6" t="s">
        <v>5</v>
      </c>
      <c r="D90" s="10">
        <v>57</v>
      </c>
      <c r="E90" s="10">
        <v>95</v>
      </c>
      <c r="F90" s="10">
        <v>0</v>
      </c>
      <c r="G90" s="10">
        <v>0</v>
      </c>
      <c r="H90" s="10">
        <v>0</v>
      </c>
      <c r="I90" s="10">
        <v>0</v>
      </c>
      <c r="J90" s="64">
        <v>0</v>
      </c>
      <c r="K90" s="68">
        <f t="shared" si="1"/>
        <v>0</v>
      </c>
      <c r="L90" s="68">
        <v>85</v>
      </c>
      <c r="M90" s="68">
        <v>47.929515418502206</v>
      </c>
      <c r="N90" s="6">
        <v>2747</v>
      </c>
      <c r="O90" s="69">
        <v>3100.785695776108</v>
      </c>
      <c r="P90" s="70">
        <v>51.70823529411766</v>
      </c>
    </row>
    <row r="91" spans="1:16" ht="12.75">
      <c r="A91" s="3" t="s">
        <v>7</v>
      </c>
      <c r="B91" s="6">
        <v>7</v>
      </c>
      <c r="C91" s="6" t="s">
        <v>4</v>
      </c>
      <c r="D91" s="10">
        <v>58</v>
      </c>
      <c r="E91" s="10">
        <v>95</v>
      </c>
      <c r="F91" s="10">
        <v>0</v>
      </c>
      <c r="G91" s="10">
        <v>0</v>
      </c>
      <c r="H91" s="10">
        <v>0</v>
      </c>
      <c r="I91" s="10">
        <v>0</v>
      </c>
      <c r="J91" s="64">
        <v>0</v>
      </c>
      <c r="K91" s="68">
        <f t="shared" si="1"/>
        <v>0</v>
      </c>
      <c r="L91" s="68">
        <v>81.66666666666666</v>
      </c>
      <c r="M91" s="68">
        <v>48.21145374449339</v>
      </c>
      <c r="N91" s="6">
        <v>3089</v>
      </c>
      <c r="O91" s="69">
        <v>3629.1514879079386</v>
      </c>
      <c r="P91" s="70">
        <v>60.5191836734694</v>
      </c>
    </row>
    <row r="92" spans="1:16" ht="12.75">
      <c r="A92" s="3" t="s">
        <v>7</v>
      </c>
      <c r="B92" s="6">
        <v>1</v>
      </c>
      <c r="C92" s="6" t="s">
        <v>4</v>
      </c>
      <c r="D92" s="10">
        <v>59</v>
      </c>
      <c r="E92" s="10">
        <v>95</v>
      </c>
      <c r="F92" s="10">
        <v>0</v>
      </c>
      <c r="G92" s="10">
        <v>5</v>
      </c>
      <c r="H92" s="10">
        <v>5</v>
      </c>
      <c r="I92" s="10">
        <v>60</v>
      </c>
      <c r="J92" s="64">
        <v>282.5</v>
      </c>
      <c r="K92" s="68">
        <f t="shared" si="1"/>
        <v>105.11627906976744</v>
      </c>
      <c r="L92" s="68">
        <v>84.58333333333334</v>
      </c>
      <c r="M92" s="68">
        <v>48.63436123348018</v>
      </c>
      <c r="N92" s="6">
        <v>3665</v>
      </c>
      <c r="O92" s="69">
        <v>4157.394153772704</v>
      </c>
      <c r="P92" s="70">
        <v>69.32807881773398</v>
      </c>
    </row>
    <row r="93" spans="1:16" ht="12.75">
      <c r="A93" s="3" t="s">
        <v>7</v>
      </c>
      <c r="B93" s="6">
        <v>8</v>
      </c>
      <c r="C93" s="6" t="s">
        <v>4</v>
      </c>
      <c r="D93" s="10">
        <v>60</v>
      </c>
      <c r="E93" s="10">
        <v>95</v>
      </c>
      <c r="F93" s="10">
        <v>0</v>
      </c>
      <c r="G93" s="10">
        <v>1</v>
      </c>
      <c r="H93" s="10">
        <v>0</v>
      </c>
      <c r="I93" s="10">
        <v>0</v>
      </c>
      <c r="J93" s="64">
        <v>7.5</v>
      </c>
      <c r="K93" s="68">
        <f t="shared" si="1"/>
        <v>2.7906976744186047</v>
      </c>
      <c r="L93" s="68">
        <v>82.5</v>
      </c>
      <c r="M93" s="68">
        <v>48.352422907488986</v>
      </c>
      <c r="N93" s="6">
        <v>3462</v>
      </c>
      <c r="O93" s="69">
        <v>4026.2907488986784</v>
      </c>
      <c r="P93" s="70">
        <v>67.14181818181818</v>
      </c>
    </row>
    <row r="94" spans="1:16" ht="12.75">
      <c r="A94" s="3" t="s">
        <v>7</v>
      </c>
      <c r="B94" s="6">
        <v>4</v>
      </c>
      <c r="C94" s="6" t="s">
        <v>4</v>
      </c>
      <c r="D94" s="10">
        <v>61</v>
      </c>
      <c r="E94" s="10">
        <v>95</v>
      </c>
      <c r="F94" s="10">
        <v>0</v>
      </c>
      <c r="G94" s="10">
        <v>1</v>
      </c>
      <c r="H94" s="10">
        <v>0</v>
      </c>
      <c r="I94" s="10">
        <v>0</v>
      </c>
      <c r="J94" s="64">
        <v>7.5</v>
      </c>
      <c r="K94" s="68">
        <f t="shared" si="1"/>
        <v>2.7906976744186047</v>
      </c>
      <c r="L94" s="68">
        <v>81.25</v>
      </c>
      <c r="M94" s="68">
        <v>47.78854625550661</v>
      </c>
      <c r="N94" s="6">
        <v>3378</v>
      </c>
      <c r="O94" s="69">
        <v>3989.039105388004</v>
      </c>
      <c r="P94" s="70">
        <v>66.52061538461538</v>
      </c>
    </row>
    <row r="95" spans="1:16" ht="12.75">
      <c r="A95" s="3" t="s">
        <v>7</v>
      </c>
      <c r="B95" s="6">
        <v>5</v>
      </c>
      <c r="C95" s="6" t="s">
        <v>4</v>
      </c>
      <c r="D95" s="10">
        <v>62</v>
      </c>
      <c r="E95" s="10">
        <v>95</v>
      </c>
      <c r="F95" s="10">
        <v>0</v>
      </c>
      <c r="G95" s="10">
        <v>0</v>
      </c>
      <c r="H95" s="10">
        <v>0</v>
      </c>
      <c r="I95" s="10">
        <v>0</v>
      </c>
      <c r="J95" s="64">
        <v>0</v>
      </c>
      <c r="K95" s="68">
        <f t="shared" si="1"/>
        <v>0</v>
      </c>
      <c r="L95" s="68">
        <v>81.66666666666666</v>
      </c>
      <c r="M95" s="68">
        <v>48.91629955947136</v>
      </c>
      <c r="N95" s="6">
        <v>3555</v>
      </c>
      <c r="O95" s="69">
        <v>4176.6375977703865</v>
      </c>
      <c r="P95" s="70">
        <v>69.64897959183675</v>
      </c>
    </row>
    <row r="96" spans="1:16" ht="12.75">
      <c r="A96" s="3" t="s">
        <v>7</v>
      </c>
      <c r="B96" s="6">
        <v>5</v>
      </c>
      <c r="C96" s="6" t="s">
        <v>6</v>
      </c>
      <c r="D96" s="10">
        <v>63</v>
      </c>
      <c r="E96" s="10">
        <v>95</v>
      </c>
      <c r="F96" s="10">
        <v>0</v>
      </c>
      <c r="G96" s="10">
        <v>0</v>
      </c>
      <c r="H96" s="10">
        <v>0</v>
      </c>
      <c r="I96" s="10">
        <v>0</v>
      </c>
      <c r="J96" s="64">
        <v>0</v>
      </c>
      <c r="K96" s="68">
        <f t="shared" si="1"/>
        <v>0</v>
      </c>
      <c r="L96" s="68">
        <v>84.58333333333334</v>
      </c>
      <c r="M96" s="68">
        <v>48.352422907488986</v>
      </c>
      <c r="N96" s="6">
        <v>2921</v>
      </c>
      <c r="O96" s="69">
        <v>3313.4374688049306</v>
      </c>
      <c r="P96" s="70">
        <v>55.254384236453205</v>
      </c>
    </row>
    <row r="97" spans="1:16" ht="12.75">
      <c r="A97" s="3" t="s">
        <v>7</v>
      </c>
      <c r="B97" s="6">
        <v>1</v>
      </c>
      <c r="C97" s="6" t="s">
        <v>6</v>
      </c>
      <c r="D97" s="10">
        <v>64</v>
      </c>
      <c r="E97" s="10">
        <v>95</v>
      </c>
      <c r="F97" s="10">
        <v>0</v>
      </c>
      <c r="G97" s="10">
        <v>1</v>
      </c>
      <c r="H97" s="10">
        <v>10</v>
      </c>
      <c r="I97" s="10">
        <v>50</v>
      </c>
      <c r="J97" s="64">
        <v>252.5</v>
      </c>
      <c r="K97" s="68">
        <f t="shared" si="1"/>
        <v>93.95348837209302</v>
      </c>
      <c r="L97" s="68">
        <v>82.08333333333334</v>
      </c>
      <c r="M97" s="68">
        <v>48.21145374449339</v>
      </c>
      <c r="N97" s="6">
        <v>3028</v>
      </c>
      <c r="O97" s="69">
        <v>3539.4265524721027</v>
      </c>
      <c r="P97" s="70">
        <v>59.022944162436545</v>
      </c>
    </row>
    <row r="98" spans="1:16" ht="12.75">
      <c r="A98" s="3" t="s">
        <v>7</v>
      </c>
      <c r="B98" s="6">
        <v>3</v>
      </c>
      <c r="C98" s="6" t="s">
        <v>6</v>
      </c>
      <c r="D98" s="10">
        <v>65</v>
      </c>
      <c r="E98" s="10">
        <v>95</v>
      </c>
      <c r="F98" s="10">
        <v>0</v>
      </c>
      <c r="G98" s="10">
        <v>1</v>
      </c>
      <c r="H98" s="10">
        <v>0</v>
      </c>
      <c r="I98" s="10">
        <v>0</v>
      </c>
      <c r="J98" s="64">
        <v>7.5</v>
      </c>
      <c r="K98" s="68">
        <f t="shared" si="1"/>
        <v>2.7906976744186047</v>
      </c>
      <c r="L98" s="68">
        <v>85</v>
      </c>
      <c r="M98" s="68">
        <v>48.070484581497794</v>
      </c>
      <c r="N98" s="6">
        <v>2516</v>
      </c>
      <c r="O98" s="69">
        <v>2840.035242290749</v>
      </c>
      <c r="P98" s="70">
        <v>47.36</v>
      </c>
    </row>
    <row r="99" spans="1:16" ht="12.75">
      <c r="A99" s="3" t="s">
        <v>7</v>
      </c>
      <c r="B99" s="6">
        <v>7</v>
      </c>
      <c r="C99" s="6" t="s">
        <v>6</v>
      </c>
      <c r="D99" s="10">
        <v>66</v>
      </c>
      <c r="E99" s="10">
        <v>95</v>
      </c>
      <c r="F99" s="10">
        <v>0</v>
      </c>
      <c r="G99" s="10">
        <v>0</v>
      </c>
      <c r="H99" s="10">
        <v>0</v>
      </c>
      <c r="I99" s="10">
        <v>0</v>
      </c>
      <c r="J99" s="64">
        <v>0</v>
      </c>
      <c r="K99" s="68">
        <f t="shared" si="1"/>
        <v>0</v>
      </c>
      <c r="L99" s="68">
        <v>81.66666666666666</v>
      </c>
      <c r="M99" s="68">
        <v>48.21145374449339</v>
      </c>
      <c r="N99" s="6">
        <v>2802</v>
      </c>
      <c r="O99" s="69">
        <v>3291.9658365548867</v>
      </c>
      <c r="P99" s="70">
        <v>54.89632653061225</v>
      </c>
    </row>
    <row r="100" spans="1:16" ht="12.75">
      <c r="A100" s="3" t="s">
        <v>7</v>
      </c>
      <c r="B100" s="6">
        <v>6</v>
      </c>
      <c r="C100" s="6" t="s">
        <v>6</v>
      </c>
      <c r="D100" s="10">
        <v>67</v>
      </c>
      <c r="E100" s="10">
        <v>95</v>
      </c>
      <c r="F100" s="10">
        <v>0</v>
      </c>
      <c r="G100" s="10">
        <v>0</v>
      </c>
      <c r="H100" s="10">
        <v>0</v>
      </c>
      <c r="I100" s="10">
        <v>0</v>
      </c>
      <c r="J100" s="64">
        <v>0</v>
      </c>
      <c r="K100" s="68">
        <f t="shared" si="1"/>
        <v>0</v>
      </c>
      <c r="L100" s="68">
        <v>82.08333333333334</v>
      </c>
      <c r="M100" s="68">
        <v>48.352422907488986</v>
      </c>
      <c r="N100" s="6">
        <v>3554</v>
      </c>
      <c r="O100" s="69">
        <v>4154.267492564682</v>
      </c>
      <c r="P100" s="70">
        <v>69.27593908629441</v>
      </c>
    </row>
    <row r="101" spans="1:16" ht="12.75">
      <c r="A101" s="3" t="s">
        <v>7</v>
      </c>
      <c r="B101" s="6">
        <v>2</v>
      </c>
      <c r="C101" s="6" t="s">
        <v>6</v>
      </c>
      <c r="D101" s="10">
        <v>68</v>
      </c>
      <c r="E101" s="10">
        <v>95</v>
      </c>
      <c r="F101" s="10">
        <v>0</v>
      </c>
      <c r="G101" s="10">
        <v>1</v>
      </c>
      <c r="H101" s="10">
        <v>0</v>
      </c>
      <c r="I101" s="10">
        <v>0</v>
      </c>
      <c r="J101" s="64">
        <v>7.5</v>
      </c>
      <c r="K101" s="68">
        <f t="shared" si="1"/>
        <v>2.7906976744186047</v>
      </c>
      <c r="L101" s="68">
        <v>83.75</v>
      </c>
      <c r="M101" s="68">
        <v>48.070484581497794</v>
      </c>
      <c r="N101" s="6">
        <v>3301</v>
      </c>
      <c r="O101" s="69">
        <v>3781.7492274311267</v>
      </c>
      <c r="P101" s="70">
        <v>63.06388059701493</v>
      </c>
    </row>
    <row r="102" spans="1:16" ht="12.75">
      <c r="A102" s="3" t="s">
        <v>7</v>
      </c>
      <c r="B102" s="6">
        <v>3</v>
      </c>
      <c r="C102" s="6" t="s">
        <v>4</v>
      </c>
      <c r="D102" s="10">
        <v>69</v>
      </c>
      <c r="E102" s="10">
        <v>95</v>
      </c>
      <c r="F102" s="10">
        <v>0</v>
      </c>
      <c r="G102" s="10">
        <v>2</v>
      </c>
      <c r="H102" s="10">
        <v>0</v>
      </c>
      <c r="I102" s="10">
        <v>0</v>
      </c>
      <c r="J102" s="64">
        <v>15</v>
      </c>
      <c r="K102" s="68">
        <f t="shared" si="1"/>
        <v>5.5813953488372094</v>
      </c>
      <c r="L102" s="68">
        <v>80.83333333333334</v>
      </c>
      <c r="M102" s="68">
        <v>48.352422907488986</v>
      </c>
      <c r="N102" s="6">
        <v>4049</v>
      </c>
      <c r="O102" s="69">
        <v>4806.061310686226</v>
      </c>
      <c r="P102" s="70">
        <v>80.14515463917525</v>
      </c>
    </row>
    <row r="103" spans="1:16" ht="12.75">
      <c r="A103" s="3" t="s">
        <v>7</v>
      </c>
      <c r="B103" s="6">
        <v>6</v>
      </c>
      <c r="C103" s="6" t="s">
        <v>4</v>
      </c>
      <c r="D103" s="10">
        <v>70</v>
      </c>
      <c r="E103" s="10">
        <v>95</v>
      </c>
      <c r="F103" s="10">
        <v>0</v>
      </c>
      <c r="G103" s="10">
        <v>1</v>
      </c>
      <c r="H103" s="10">
        <v>0</v>
      </c>
      <c r="I103" s="10">
        <v>0</v>
      </c>
      <c r="J103" s="64">
        <v>7.5</v>
      </c>
      <c r="K103" s="68">
        <f t="shared" si="1"/>
        <v>2.7906976744186047</v>
      </c>
      <c r="L103" s="68">
        <v>84.58333333333334</v>
      </c>
      <c r="M103" s="68">
        <v>48.21145374449339</v>
      </c>
      <c r="N103" s="6">
        <v>3857</v>
      </c>
      <c r="O103" s="69">
        <v>4375.1894273127755</v>
      </c>
      <c r="P103" s="70">
        <v>72.96</v>
      </c>
    </row>
    <row r="104" spans="1:16" ht="12.75">
      <c r="A104" s="3" t="s">
        <v>7</v>
      </c>
      <c r="B104" s="6">
        <v>4</v>
      </c>
      <c r="C104" s="6" t="s">
        <v>6</v>
      </c>
      <c r="D104" s="10">
        <v>74</v>
      </c>
      <c r="E104" s="10">
        <v>95</v>
      </c>
      <c r="F104" s="10">
        <v>0</v>
      </c>
      <c r="G104" s="10">
        <v>1</v>
      </c>
      <c r="H104" s="10">
        <v>0</v>
      </c>
      <c r="I104" s="10">
        <v>0</v>
      </c>
      <c r="J104" s="64">
        <v>7.5</v>
      </c>
      <c r="K104" s="68">
        <f t="shared" si="1"/>
        <v>2.7906976744186047</v>
      </c>
      <c r="L104" s="68">
        <v>81.25</v>
      </c>
      <c r="M104" s="68">
        <v>48.21145374449339</v>
      </c>
      <c r="N104" s="6">
        <v>3313</v>
      </c>
      <c r="O104" s="69">
        <v>3912.2813961369025</v>
      </c>
      <c r="P104" s="70">
        <v>65.2406153846154</v>
      </c>
    </row>
    <row r="105" spans="1:16" ht="13.5" thickBot="1">
      <c r="A105" s="80" t="s">
        <v>7</v>
      </c>
      <c r="B105" s="18">
        <v>8</v>
      </c>
      <c r="C105" s="18" t="s">
        <v>6</v>
      </c>
      <c r="D105" s="17">
        <v>75</v>
      </c>
      <c r="E105" s="17">
        <v>95</v>
      </c>
      <c r="F105" s="17">
        <v>0</v>
      </c>
      <c r="G105" s="17">
        <v>0</v>
      </c>
      <c r="H105" s="17">
        <v>0</v>
      </c>
      <c r="I105" s="17">
        <v>0</v>
      </c>
      <c r="J105" s="65">
        <v>0</v>
      </c>
      <c r="K105" s="71">
        <f t="shared" si="1"/>
        <v>0</v>
      </c>
      <c r="L105" s="71">
        <v>84.58333333333334</v>
      </c>
      <c r="M105" s="71">
        <v>47.647577092511014</v>
      </c>
      <c r="N105" s="18">
        <v>2417</v>
      </c>
      <c r="O105" s="72">
        <v>2741.7248757622447</v>
      </c>
      <c r="P105" s="73">
        <v>45.72059113300492</v>
      </c>
    </row>
  </sheetData>
  <printOptions/>
  <pageMargins left="0.74" right="0.56" top="1" bottom="0.67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6"/>
  <sheetViews>
    <sheetView workbookViewId="0" topLeftCell="A24">
      <selection activeCell="U28" sqref="U28"/>
    </sheetView>
  </sheetViews>
  <sheetFormatPr defaultColWidth="9.140625" defaultRowHeight="12.75"/>
  <cols>
    <col min="1" max="1" width="4.57421875" style="63" customWidth="1"/>
    <col min="2" max="2" width="22.140625" style="0" customWidth="1"/>
    <col min="3" max="3" width="9.8515625" style="63" customWidth="1"/>
    <col min="4" max="4" width="2.140625" style="0" customWidth="1"/>
    <col min="5" max="5" width="6.8515625" style="0" customWidth="1"/>
    <col min="6" max="6" width="3.7109375" style="0" customWidth="1"/>
    <col min="7" max="7" width="8.57421875" style="0" customWidth="1"/>
    <col min="8" max="8" width="2.140625" style="0" customWidth="1"/>
    <col min="10" max="10" width="3.421875" style="0" customWidth="1"/>
    <col min="11" max="11" width="7.7109375" style="0" customWidth="1"/>
    <col min="12" max="12" width="7.140625" style="0" customWidth="1"/>
    <col min="13" max="13" width="5.8515625" style="0" customWidth="1"/>
    <col min="14" max="14" width="5.421875" style="0" customWidth="1"/>
    <col min="15" max="15" width="5.140625" style="0" customWidth="1"/>
    <col min="16" max="16" width="7.8515625" style="0" customWidth="1"/>
    <col min="17" max="17" width="4.00390625" style="0" customWidth="1"/>
    <col min="18" max="18" width="7.8515625" style="0" customWidth="1"/>
  </cols>
  <sheetData>
    <row r="1" spans="1:18" ht="12.75">
      <c r="A1" s="74" t="s">
        <v>78</v>
      </c>
      <c r="B1" s="86"/>
      <c r="C1" s="87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8"/>
    </row>
    <row r="2" spans="1:18" ht="12.75">
      <c r="A2" s="75" t="s">
        <v>79</v>
      </c>
      <c r="B2" s="2"/>
      <c r="C2" s="11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89"/>
    </row>
    <row r="3" spans="1:18" ht="12.75">
      <c r="A3" s="75" t="s">
        <v>80</v>
      </c>
      <c r="B3" s="2"/>
      <c r="C3" s="11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89"/>
    </row>
    <row r="4" spans="1:18" ht="13.5" thickBot="1">
      <c r="A4" s="150" t="s">
        <v>81</v>
      </c>
      <c r="B4" s="2"/>
      <c r="C4" s="11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89"/>
    </row>
    <row r="5" spans="1:18" ht="14.25">
      <c r="A5" s="90"/>
      <c r="B5" s="91"/>
      <c r="C5" s="161" t="s">
        <v>83</v>
      </c>
      <c r="D5" s="162"/>
      <c r="E5" s="162"/>
      <c r="F5" s="162"/>
      <c r="G5" s="162"/>
      <c r="H5" s="162"/>
      <c r="I5" s="162"/>
      <c r="J5" s="162"/>
      <c r="K5" s="162"/>
      <c r="L5" s="162"/>
      <c r="M5" s="163"/>
      <c r="N5" s="164" t="s">
        <v>45</v>
      </c>
      <c r="O5" s="165"/>
      <c r="P5" s="166" t="s">
        <v>85</v>
      </c>
      <c r="Q5" s="166"/>
      <c r="R5" s="167"/>
    </row>
    <row r="6" spans="1:18" ht="14.25">
      <c r="A6" s="92"/>
      <c r="B6" s="93"/>
      <c r="C6" s="168" t="s">
        <v>17</v>
      </c>
      <c r="D6" s="168"/>
      <c r="E6" s="168" t="s">
        <v>18</v>
      </c>
      <c r="F6" s="168"/>
      <c r="G6" s="168" t="s">
        <v>29</v>
      </c>
      <c r="H6" s="168"/>
      <c r="I6" s="168" t="s">
        <v>72</v>
      </c>
      <c r="J6" s="168"/>
      <c r="K6" s="169" t="s">
        <v>84</v>
      </c>
      <c r="L6" s="170"/>
      <c r="M6" s="171"/>
      <c r="N6" s="172" t="s">
        <v>46</v>
      </c>
      <c r="O6" s="173"/>
      <c r="P6" s="174" t="s">
        <v>47</v>
      </c>
      <c r="Q6" s="175"/>
      <c r="R6" s="94" t="s">
        <v>48</v>
      </c>
    </row>
    <row r="7" spans="1:18" ht="40.5" thickBot="1">
      <c r="A7" s="95" t="s">
        <v>49</v>
      </c>
      <c r="B7" s="96" t="s">
        <v>82</v>
      </c>
      <c r="C7" s="155" t="s">
        <v>50</v>
      </c>
      <c r="D7" s="156"/>
      <c r="E7" s="157" t="s">
        <v>73</v>
      </c>
      <c r="F7" s="158"/>
      <c r="G7" s="153" t="s">
        <v>51</v>
      </c>
      <c r="H7" s="154"/>
      <c r="I7" s="153" t="s">
        <v>52</v>
      </c>
      <c r="J7" s="154"/>
      <c r="K7" s="97" t="s">
        <v>53</v>
      </c>
      <c r="L7" s="159" t="s">
        <v>54</v>
      </c>
      <c r="M7" s="160"/>
      <c r="N7" s="151" t="s">
        <v>55</v>
      </c>
      <c r="O7" s="152"/>
      <c r="P7" s="153" t="s">
        <v>86</v>
      </c>
      <c r="Q7" s="154"/>
      <c r="R7" s="98" t="s">
        <v>22</v>
      </c>
    </row>
    <row r="8" spans="1:18" ht="12.75">
      <c r="A8" s="99"/>
      <c r="B8" s="100" t="s">
        <v>76</v>
      </c>
      <c r="C8" s="101"/>
      <c r="D8" s="101"/>
      <c r="E8" s="102"/>
      <c r="F8" s="102"/>
      <c r="G8" s="103"/>
      <c r="H8" s="103"/>
      <c r="I8" s="103"/>
      <c r="J8" s="103"/>
      <c r="K8" s="104"/>
      <c r="L8" s="105"/>
      <c r="M8" s="105"/>
      <c r="N8" s="106"/>
      <c r="O8" s="106"/>
      <c r="P8" s="103"/>
      <c r="Q8" s="103"/>
      <c r="R8" s="107"/>
    </row>
    <row r="9" spans="1:18" ht="12.75">
      <c r="A9" s="108">
        <v>1</v>
      </c>
      <c r="B9" s="109" t="s">
        <v>56</v>
      </c>
      <c r="C9" s="115">
        <v>6.25</v>
      </c>
      <c r="D9" s="111" t="s">
        <v>8</v>
      </c>
      <c r="E9" s="112">
        <v>50</v>
      </c>
      <c r="F9" s="111" t="s">
        <v>8</v>
      </c>
      <c r="G9" s="112">
        <v>95</v>
      </c>
      <c r="H9" s="111" t="s">
        <v>8</v>
      </c>
      <c r="I9" s="112">
        <v>100</v>
      </c>
      <c r="J9" s="111" t="s">
        <v>8</v>
      </c>
      <c r="K9" s="112">
        <v>1415</v>
      </c>
      <c r="L9" s="112">
        <v>100</v>
      </c>
      <c r="M9" s="111" t="s">
        <v>8</v>
      </c>
      <c r="N9" s="112">
        <v>64.28</v>
      </c>
      <c r="O9" s="111" t="s">
        <v>8</v>
      </c>
      <c r="P9" s="112">
        <v>27.04</v>
      </c>
      <c r="Q9" s="111" t="s">
        <v>9</v>
      </c>
      <c r="R9" s="113">
        <v>0</v>
      </c>
    </row>
    <row r="10" spans="1:18" ht="114.75">
      <c r="A10" s="108">
        <v>2</v>
      </c>
      <c r="B10" s="179" t="s">
        <v>111</v>
      </c>
      <c r="C10" s="110">
        <v>6.25</v>
      </c>
      <c r="D10" s="111" t="s">
        <v>8</v>
      </c>
      <c r="E10" s="112">
        <v>1</v>
      </c>
      <c r="F10" s="111" t="s">
        <v>59</v>
      </c>
      <c r="G10" s="112">
        <v>2</v>
      </c>
      <c r="H10" s="111" t="s">
        <v>9</v>
      </c>
      <c r="I10" s="112">
        <v>0</v>
      </c>
      <c r="J10" s="111" t="s">
        <v>58</v>
      </c>
      <c r="K10" s="112">
        <v>46.55</v>
      </c>
      <c r="L10" s="112">
        <v>3.29</v>
      </c>
      <c r="M10" s="111" t="s">
        <v>57</v>
      </c>
      <c r="N10" s="112">
        <v>62.03</v>
      </c>
      <c r="O10" s="111" t="s">
        <v>8</v>
      </c>
      <c r="P10" s="112">
        <v>40.47</v>
      </c>
      <c r="Q10" s="111" t="s">
        <v>8</v>
      </c>
      <c r="R10" s="113">
        <v>49.67</v>
      </c>
    </row>
    <row r="11" spans="1:18" ht="114.75">
      <c r="A11" s="108">
        <v>3</v>
      </c>
      <c r="B11" s="114" t="s">
        <v>112</v>
      </c>
      <c r="C11" s="115">
        <v>5</v>
      </c>
      <c r="D11" s="111" t="s">
        <v>8</v>
      </c>
      <c r="E11" s="112">
        <v>1</v>
      </c>
      <c r="F11" s="111" t="s">
        <v>59</v>
      </c>
      <c r="G11" s="112">
        <v>1</v>
      </c>
      <c r="H11" s="111" t="s">
        <v>9</v>
      </c>
      <c r="I11" s="112">
        <v>0</v>
      </c>
      <c r="J11" s="111" t="s">
        <v>58</v>
      </c>
      <c r="K11" s="112">
        <v>34.53</v>
      </c>
      <c r="L11" s="112">
        <v>2.44</v>
      </c>
      <c r="M11" s="111" t="s">
        <v>58</v>
      </c>
      <c r="N11" s="112">
        <v>62.2</v>
      </c>
      <c r="O11" s="111" t="s">
        <v>8</v>
      </c>
      <c r="P11" s="112">
        <v>41.12</v>
      </c>
      <c r="Q11" s="111" t="s">
        <v>8</v>
      </c>
      <c r="R11" s="113">
        <v>52.07</v>
      </c>
    </row>
    <row r="12" spans="1:18" ht="114.75">
      <c r="A12" s="108">
        <v>4</v>
      </c>
      <c r="B12" s="114" t="s">
        <v>113</v>
      </c>
      <c r="C12" s="115">
        <v>5</v>
      </c>
      <c r="D12" s="111" t="s">
        <v>8</v>
      </c>
      <c r="E12" s="112">
        <v>0.75</v>
      </c>
      <c r="F12" s="111" t="s">
        <v>59</v>
      </c>
      <c r="G12" s="112">
        <v>0</v>
      </c>
      <c r="H12" s="111" t="s">
        <v>9</v>
      </c>
      <c r="I12" s="112">
        <v>0</v>
      </c>
      <c r="J12" s="111" t="s">
        <v>58</v>
      </c>
      <c r="K12" s="112">
        <v>25.61</v>
      </c>
      <c r="L12" s="112">
        <v>1.81</v>
      </c>
      <c r="M12" s="111" t="s">
        <v>58</v>
      </c>
      <c r="N12" s="112">
        <v>62.42</v>
      </c>
      <c r="O12" s="111" t="s">
        <v>8</v>
      </c>
      <c r="P12" s="112">
        <v>40.93</v>
      </c>
      <c r="Q12" s="111" t="s">
        <v>8</v>
      </c>
      <c r="R12" s="113">
        <v>51.37</v>
      </c>
    </row>
    <row r="13" spans="1:18" ht="51">
      <c r="A13" s="108">
        <v>5</v>
      </c>
      <c r="B13" s="114" t="s">
        <v>105</v>
      </c>
      <c r="C13" s="110">
        <v>6.25</v>
      </c>
      <c r="D13" s="111" t="s">
        <v>8</v>
      </c>
      <c r="E13" s="112">
        <v>4</v>
      </c>
      <c r="F13" s="111" t="s">
        <v>9</v>
      </c>
      <c r="G13" s="112">
        <v>0.75</v>
      </c>
      <c r="H13" s="111" t="s">
        <v>9</v>
      </c>
      <c r="I13" s="112">
        <v>0.25</v>
      </c>
      <c r="J13" s="111" t="s">
        <v>9</v>
      </c>
      <c r="K13" s="112">
        <v>61.13</v>
      </c>
      <c r="L13" s="112">
        <v>4.32</v>
      </c>
      <c r="M13" s="111" t="s">
        <v>75</v>
      </c>
      <c r="N13" s="112">
        <v>60.8</v>
      </c>
      <c r="O13" s="111" t="s">
        <v>8</v>
      </c>
      <c r="P13" s="112">
        <v>39.73</v>
      </c>
      <c r="Q13" s="111" t="s">
        <v>8</v>
      </c>
      <c r="R13" s="113">
        <v>46.93</v>
      </c>
    </row>
    <row r="14" spans="1:18" ht="51">
      <c r="A14" s="108">
        <v>6</v>
      </c>
      <c r="B14" s="114" t="s">
        <v>106</v>
      </c>
      <c r="C14" s="115">
        <v>5</v>
      </c>
      <c r="D14" s="111" t="s">
        <v>8</v>
      </c>
      <c r="E14" s="112">
        <v>0.5</v>
      </c>
      <c r="F14" s="111" t="s">
        <v>61</v>
      </c>
      <c r="G14" s="112">
        <v>0</v>
      </c>
      <c r="H14" s="111" t="s">
        <v>9</v>
      </c>
      <c r="I14" s="112">
        <v>0</v>
      </c>
      <c r="J14" s="111" t="s">
        <v>58</v>
      </c>
      <c r="K14" s="112">
        <v>23.77</v>
      </c>
      <c r="L14" s="112">
        <v>1.68</v>
      </c>
      <c r="M14" s="111" t="s">
        <v>58</v>
      </c>
      <c r="N14" s="112">
        <v>62.31</v>
      </c>
      <c r="O14" s="111" t="s">
        <v>8</v>
      </c>
      <c r="P14" s="112">
        <v>38.89</v>
      </c>
      <c r="Q14" s="111" t="s">
        <v>8</v>
      </c>
      <c r="R14" s="113">
        <v>43.82</v>
      </c>
    </row>
    <row r="15" spans="1:18" ht="51">
      <c r="A15" s="108">
        <v>7</v>
      </c>
      <c r="B15" s="114" t="s">
        <v>107</v>
      </c>
      <c r="C15" s="110">
        <v>6.25</v>
      </c>
      <c r="D15" s="111" t="s">
        <v>8</v>
      </c>
      <c r="E15" s="112">
        <v>0</v>
      </c>
      <c r="F15" s="111" t="s">
        <v>61</v>
      </c>
      <c r="G15" s="112">
        <v>0</v>
      </c>
      <c r="H15" s="111" t="s">
        <v>9</v>
      </c>
      <c r="I15" s="112">
        <v>0</v>
      </c>
      <c r="J15" s="111" t="s">
        <v>58</v>
      </c>
      <c r="K15" s="112">
        <v>25.04</v>
      </c>
      <c r="L15" s="112">
        <v>1.77</v>
      </c>
      <c r="M15" s="111" t="s">
        <v>58</v>
      </c>
      <c r="N15" s="112">
        <v>62.27</v>
      </c>
      <c r="O15" s="111" t="s">
        <v>8</v>
      </c>
      <c r="P15" s="112">
        <v>35.14</v>
      </c>
      <c r="Q15" s="111" t="s">
        <v>60</v>
      </c>
      <c r="R15" s="113">
        <v>29.96</v>
      </c>
    </row>
    <row r="16" spans="1:18" ht="63.75">
      <c r="A16" s="108">
        <v>8</v>
      </c>
      <c r="B16" s="114" t="s">
        <v>108</v>
      </c>
      <c r="C16" s="110">
        <v>6.25</v>
      </c>
      <c r="D16" s="111" t="s">
        <v>8</v>
      </c>
      <c r="E16" s="112">
        <v>0.25</v>
      </c>
      <c r="F16" s="111" t="s">
        <v>61</v>
      </c>
      <c r="G16" s="112">
        <v>0</v>
      </c>
      <c r="H16" s="111" t="s">
        <v>9</v>
      </c>
      <c r="I16" s="112">
        <v>0</v>
      </c>
      <c r="J16" s="111" t="s">
        <v>58</v>
      </c>
      <c r="K16" s="112">
        <v>26.89</v>
      </c>
      <c r="L16" s="112">
        <v>1.9</v>
      </c>
      <c r="M16" s="111" t="s">
        <v>58</v>
      </c>
      <c r="N16" s="112">
        <v>63.61</v>
      </c>
      <c r="O16" s="111" t="s">
        <v>8</v>
      </c>
      <c r="P16" s="112">
        <v>40.48</v>
      </c>
      <c r="Q16" s="111" t="s">
        <v>8</v>
      </c>
      <c r="R16" s="113">
        <v>49.7</v>
      </c>
    </row>
    <row r="17" spans="1:18" ht="63.75">
      <c r="A17" s="108">
        <v>9</v>
      </c>
      <c r="B17" s="114" t="s">
        <v>109</v>
      </c>
      <c r="C17" s="115">
        <v>5</v>
      </c>
      <c r="D17" s="111" t="s">
        <v>8</v>
      </c>
      <c r="E17" s="112">
        <v>2</v>
      </c>
      <c r="F17" s="111" t="s">
        <v>74</v>
      </c>
      <c r="G17" s="112">
        <v>0</v>
      </c>
      <c r="H17" s="111" t="s">
        <v>9</v>
      </c>
      <c r="I17" s="112">
        <v>0</v>
      </c>
      <c r="J17" s="111" t="s">
        <v>58</v>
      </c>
      <c r="K17" s="112">
        <v>34.95</v>
      </c>
      <c r="L17" s="112">
        <v>2.47</v>
      </c>
      <c r="M17" s="111" t="s">
        <v>58</v>
      </c>
      <c r="N17" s="112">
        <v>63.4</v>
      </c>
      <c r="O17" s="111" t="s">
        <v>8</v>
      </c>
      <c r="P17" s="112">
        <v>34.15</v>
      </c>
      <c r="Q17" s="111" t="s">
        <v>60</v>
      </c>
      <c r="R17" s="113">
        <v>26.29</v>
      </c>
    </row>
    <row r="18" spans="1:18" ht="51">
      <c r="A18" s="108">
        <v>10</v>
      </c>
      <c r="B18" s="116" t="s">
        <v>110</v>
      </c>
      <c r="C18" s="149">
        <v>5</v>
      </c>
      <c r="D18" s="111" t="s">
        <v>8</v>
      </c>
      <c r="E18" s="112">
        <v>0.5</v>
      </c>
      <c r="F18" s="111" t="s">
        <v>61</v>
      </c>
      <c r="G18" s="112">
        <v>0</v>
      </c>
      <c r="H18" s="111" t="s">
        <v>9</v>
      </c>
      <c r="I18" s="112">
        <v>0</v>
      </c>
      <c r="J18" s="111" t="s">
        <v>58</v>
      </c>
      <c r="K18" s="112">
        <v>23.77</v>
      </c>
      <c r="L18" s="112">
        <v>1.68</v>
      </c>
      <c r="M18" s="111" t="s">
        <v>58</v>
      </c>
      <c r="N18" s="112">
        <v>62.56</v>
      </c>
      <c r="O18" s="111" t="s">
        <v>8</v>
      </c>
      <c r="P18" s="112">
        <v>37.32</v>
      </c>
      <c r="Q18" s="111" t="s">
        <v>8</v>
      </c>
      <c r="R18" s="113">
        <v>38.02</v>
      </c>
    </row>
    <row r="19" spans="1:18" ht="12.75">
      <c r="A19" s="108"/>
      <c r="B19" s="117" t="s">
        <v>62</v>
      </c>
      <c r="C19" s="110">
        <v>2.55</v>
      </c>
      <c r="D19" s="111"/>
      <c r="E19" s="112">
        <v>1.38</v>
      </c>
      <c r="F19" s="111"/>
      <c r="G19" s="112">
        <v>2.8</v>
      </c>
      <c r="H19" s="111"/>
      <c r="I19" s="112">
        <v>0.23</v>
      </c>
      <c r="J19" s="111"/>
      <c r="K19" s="112">
        <v>24.76</v>
      </c>
      <c r="L19" s="112">
        <v>1.75</v>
      </c>
      <c r="M19" s="111"/>
      <c r="N19" s="112">
        <v>3.56</v>
      </c>
      <c r="O19" s="111"/>
      <c r="P19" s="112">
        <v>9.35</v>
      </c>
      <c r="Q19" s="111"/>
      <c r="R19" s="118"/>
    </row>
    <row r="20" spans="1:18" ht="12.75">
      <c r="A20" s="119"/>
      <c r="B20" s="120"/>
      <c r="C20" s="121"/>
      <c r="D20" s="122"/>
      <c r="E20" s="123"/>
      <c r="F20" s="122"/>
      <c r="G20" s="123"/>
      <c r="H20" s="122"/>
      <c r="I20" s="123"/>
      <c r="J20" s="122"/>
      <c r="K20" s="123"/>
      <c r="L20" s="123"/>
      <c r="M20" s="122"/>
      <c r="N20" s="123"/>
      <c r="O20" s="122"/>
      <c r="P20" s="123"/>
      <c r="Q20" s="122"/>
      <c r="R20" s="124"/>
    </row>
    <row r="21" spans="1:18" ht="12.75">
      <c r="A21" s="125"/>
      <c r="B21" s="126" t="s">
        <v>77</v>
      </c>
      <c r="C21" s="57"/>
      <c r="D21" s="127"/>
      <c r="E21" s="127"/>
      <c r="F21" s="127"/>
      <c r="G21" s="127"/>
      <c r="H21" s="127"/>
      <c r="I21" s="127"/>
      <c r="J21" s="127"/>
      <c r="K21" s="127"/>
      <c r="L21" s="127"/>
      <c r="M21" s="127"/>
      <c r="N21" s="127"/>
      <c r="O21" s="127"/>
      <c r="P21" s="127"/>
      <c r="Q21" s="127"/>
      <c r="R21" s="128"/>
    </row>
    <row r="22" spans="1:18" ht="12.75">
      <c r="A22" s="108">
        <v>1</v>
      </c>
      <c r="B22" s="129" t="s">
        <v>56</v>
      </c>
      <c r="C22" s="130">
        <v>0</v>
      </c>
      <c r="D22" s="9"/>
      <c r="E22" s="131">
        <v>2</v>
      </c>
      <c r="F22" s="9" t="s">
        <v>8</v>
      </c>
      <c r="G22" s="131">
        <v>6.25</v>
      </c>
      <c r="H22" s="9" t="s">
        <v>8</v>
      </c>
      <c r="I22" s="131">
        <v>60</v>
      </c>
      <c r="J22" s="9" t="s">
        <v>8</v>
      </c>
      <c r="K22" s="131">
        <v>268.75</v>
      </c>
      <c r="L22" s="131">
        <v>100</v>
      </c>
      <c r="M22" s="9" t="s">
        <v>8</v>
      </c>
      <c r="N22" s="131">
        <v>48.25</v>
      </c>
      <c r="O22" s="9" t="s">
        <v>60</v>
      </c>
      <c r="P22" s="131">
        <v>3919.25</v>
      </c>
      <c r="Q22" s="9" t="s">
        <v>8</v>
      </c>
      <c r="R22" s="132">
        <v>0</v>
      </c>
    </row>
    <row r="23" spans="1:18" ht="63.75">
      <c r="A23" s="133">
        <v>2</v>
      </c>
      <c r="B23" s="114" t="s">
        <v>114</v>
      </c>
      <c r="C23" s="134">
        <v>0</v>
      </c>
      <c r="D23" s="135"/>
      <c r="E23" s="136">
        <v>0.75</v>
      </c>
      <c r="F23" s="135" t="s">
        <v>9</v>
      </c>
      <c r="G23" s="136">
        <v>0</v>
      </c>
      <c r="H23" s="135" t="s">
        <v>9</v>
      </c>
      <c r="I23" s="136">
        <v>0</v>
      </c>
      <c r="J23" s="135" t="s">
        <v>9</v>
      </c>
      <c r="K23" s="136">
        <v>5.62</v>
      </c>
      <c r="L23" s="136">
        <v>2.093</v>
      </c>
      <c r="M23" s="135" t="s">
        <v>9</v>
      </c>
      <c r="N23" s="136">
        <v>48.35</v>
      </c>
      <c r="O23" s="135" t="s">
        <v>8</v>
      </c>
      <c r="P23" s="136">
        <v>3692.75</v>
      </c>
      <c r="Q23" s="135" t="s">
        <v>8</v>
      </c>
      <c r="R23" s="137">
        <v>-5.78</v>
      </c>
    </row>
    <row r="24" spans="1:18" ht="63.75">
      <c r="A24" s="133">
        <v>3</v>
      </c>
      <c r="B24" s="138" t="s">
        <v>115</v>
      </c>
      <c r="C24" s="134">
        <v>0</v>
      </c>
      <c r="D24" s="135"/>
      <c r="E24" s="136">
        <v>1</v>
      </c>
      <c r="F24" s="135" t="s">
        <v>60</v>
      </c>
      <c r="G24" s="136">
        <v>0</v>
      </c>
      <c r="H24" s="135" t="s">
        <v>9</v>
      </c>
      <c r="I24" s="136">
        <v>0</v>
      </c>
      <c r="J24" s="135" t="s">
        <v>9</v>
      </c>
      <c r="K24" s="136">
        <v>7.5</v>
      </c>
      <c r="L24" s="136">
        <v>2.79</v>
      </c>
      <c r="M24" s="135" t="s">
        <v>9</v>
      </c>
      <c r="N24" s="136">
        <v>44.83</v>
      </c>
      <c r="O24" s="135" t="s">
        <v>9</v>
      </c>
      <c r="P24" s="136">
        <v>3800</v>
      </c>
      <c r="Q24" s="135" t="s">
        <v>8</v>
      </c>
      <c r="R24" s="137">
        <v>-3.04</v>
      </c>
    </row>
    <row r="25" spans="1:18" ht="114.75">
      <c r="A25" s="133">
        <v>4</v>
      </c>
      <c r="B25" s="114" t="s">
        <v>116</v>
      </c>
      <c r="C25" s="134">
        <v>0</v>
      </c>
      <c r="D25" s="135"/>
      <c r="E25" s="136">
        <v>0.75</v>
      </c>
      <c r="F25" s="135" t="s">
        <v>9</v>
      </c>
      <c r="G25" s="136">
        <v>0</v>
      </c>
      <c r="H25" s="135" t="s">
        <v>9</v>
      </c>
      <c r="I25" s="136">
        <v>0</v>
      </c>
      <c r="J25" s="135" t="s">
        <v>9</v>
      </c>
      <c r="K25" s="136">
        <v>5.62</v>
      </c>
      <c r="L25" s="136">
        <v>2.09</v>
      </c>
      <c r="M25" s="135" t="s">
        <v>9</v>
      </c>
      <c r="N25" s="136">
        <v>48.5</v>
      </c>
      <c r="O25" s="135" t="s">
        <v>8</v>
      </c>
      <c r="P25" s="136">
        <v>3761.75</v>
      </c>
      <c r="Q25" s="135" t="s">
        <v>8</v>
      </c>
      <c r="R25" s="137">
        <v>-4.02</v>
      </c>
    </row>
    <row r="26" spans="1:18" ht="51">
      <c r="A26" s="133">
        <v>5</v>
      </c>
      <c r="B26" s="114" t="s">
        <v>117</v>
      </c>
      <c r="C26" s="134">
        <v>0</v>
      </c>
      <c r="D26" s="135"/>
      <c r="E26" s="136">
        <v>0</v>
      </c>
      <c r="F26" s="135" t="s">
        <v>9</v>
      </c>
      <c r="G26" s="136">
        <v>0</v>
      </c>
      <c r="H26" s="135" t="s">
        <v>9</v>
      </c>
      <c r="I26" s="136">
        <v>0</v>
      </c>
      <c r="J26" s="135" t="s">
        <v>9</v>
      </c>
      <c r="K26" s="136">
        <v>0</v>
      </c>
      <c r="L26" s="136">
        <v>0</v>
      </c>
      <c r="M26" s="135" t="s">
        <v>9</v>
      </c>
      <c r="N26" s="136">
        <v>48.5</v>
      </c>
      <c r="O26" s="135" t="s">
        <v>8</v>
      </c>
      <c r="P26" s="136">
        <v>3729</v>
      </c>
      <c r="Q26" s="135" t="s">
        <v>8</v>
      </c>
      <c r="R26" s="137">
        <v>-4.85</v>
      </c>
    </row>
    <row r="27" spans="1:18" ht="51">
      <c r="A27" s="133">
        <v>6</v>
      </c>
      <c r="B27" s="114" t="s">
        <v>118</v>
      </c>
      <c r="C27" s="134">
        <v>0</v>
      </c>
      <c r="D27" s="135"/>
      <c r="E27" s="136">
        <v>0.75</v>
      </c>
      <c r="F27" s="135" t="s">
        <v>9</v>
      </c>
      <c r="G27" s="136">
        <v>0</v>
      </c>
      <c r="H27" s="135" t="s">
        <v>9</v>
      </c>
      <c r="I27" s="136">
        <v>0</v>
      </c>
      <c r="J27" s="135" t="s">
        <v>9</v>
      </c>
      <c r="K27" s="136">
        <v>5.62</v>
      </c>
      <c r="L27" s="136">
        <v>2.09</v>
      </c>
      <c r="M27" s="135" t="s">
        <v>9</v>
      </c>
      <c r="N27" s="136">
        <v>48.35</v>
      </c>
      <c r="O27" s="135" t="s">
        <v>8</v>
      </c>
      <c r="P27" s="136">
        <v>3944.25</v>
      </c>
      <c r="Q27" s="135" t="s">
        <v>8</v>
      </c>
      <c r="R27" s="137">
        <v>0.64</v>
      </c>
    </row>
    <row r="28" spans="1:18" ht="51">
      <c r="A28" s="133">
        <v>7</v>
      </c>
      <c r="B28" s="114" t="s">
        <v>119</v>
      </c>
      <c r="C28" s="134">
        <v>0</v>
      </c>
      <c r="D28" s="135"/>
      <c r="E28" s="136">
        <v>0</v>
      </c>
      <c r="F28" s="135" t="s">
        <v>9</v>
      </c>
      <c r="G28" s="136">
        <v>0</v>
      </c>
      <c r="H28" s="135" t="s">
        <v>9</v>
      </c>
      <c r="I28" s="136">
        <v>0</v>
      </c>
      <c r="J28" s="135" t="s">
        <v>9</v>
      </c>
      <c r="K28" s="136">
        <v>0</v>
      </c>
      <c r="L28" s="136">
        <v>0</v>
      </c>
      <c r="M28" s="135" t="s">
        <v>9</v>
      </c>
      <c r="N28" s="136">
        <v>48.32</v>
      </c>
      <c r="O28" s="135" t="s">
        <v>8</v>
      </c>
      <c r="P28" s="136">
        <v>3383.5</v>
      </c>
      <c r="Q28" s="135" t="s">
        <v>8</v>
      </c>
      <c r="R28" s="137">
        <v>-13.67</v>
      </c>
    </row>
    <row r="29" spans="1:18" ht="63.75">
      <c r="A29" s="133">
        <v>8</v>
      </c>
      <c r="B29" s="114" t="s">
        <v>120</v>
      </c>
      <c r="C29" s="134">
        <v>0</v>
      </c>
      <c r="D29" s="135"/>
      <c r="E29" s="136">
        <v>0.5</v>
      </c>
      <c r="F29" s="135" t="s">
        <v>9</v>
      </c>
      <c r="G29" s="136">
        <v>0</v>
      </c>
      <c r="H29" s="135" t="s">
        <v>9</v>
      </c>
      <c r="I29" s="136">
        <v>0</v>
      </c>
      <c r="J29" s="135" t="s">
        <v>9</v>
      </c>
      <c r="K29" s="136">
        <v>2.69</v>
      </c>
      <c r="L29" s="136">
        <v>1.4</v>
      </c>
      <c r="M29" s="135" t="s">
        <v>9</v>
      </c>
      <c r="N29" s="136">
        <v>48.11</v>
      </c>
      <c r="O29" s="135" t="s">
        <v>60</v>
      </c>
      <c r="P29" s="136">
        <v>3386.75</v>
      </c>
      <c r="Q29" s="135" t="s">
        <v>8</v>
      </c>
      <c r="R29" s="137">
        <v>-13.59</v>
      </c>
    </row>
    <row r="30" spans="1:18" ht="13.5" thickBot="1">
      <c r="A30" s="139"/>
      <c r="B30" s="140" t="s">
        <v>62</v>
      </c>
      <c r="C30" s="141">
        <v>0</v>
      </c>
      <c r="D30" s="7"/>
      <c r="E30" s="16">
        <v>1.24</v>
      </c>
      <c r="F30" s="7"/>
      <c r="G30" s="16">
        <v>1.29</v>
      </c>
      <c r="H30" s="7"/>
      <c r="I30" s="16">
        <v>4.21</v>
      </c>
      <c r="J30" s="7"/>
      <c r="K30" s="16">
        <v>11.02</v>
      </c>
      <c r="L30" s="16">
        <v>4.1</v>
      </c>
      <c r="M30" s="7"/>
      <c r="N30" s="16">
        <v>3.44</v>
      </c>
      <c r="O30" s="7"/>
      <c r="P30" s="16">
        <v>848.94</v>
      </c>
      <c r="Q30" s="7" t="s">
        <v>8</v>
      </c>
      <c r="R30" s="8"/>
    </row>
    <row r="31" ht="14.25">
      <c r="A31" s="142" t="s">
        <v>63</v>
      </c>
    </row>
    <row r="32" ht="14.25">
      <c r="A32" s="142" t="s">
        <v>64</v>
      </c>
    </row>
    <row r="33" ht="14.25">
      <c r="A33" s="142" t="s">
        <v>65</v>
      </c>
    </row>
    <row r="34" ht="12.75">
      <c r="A34" s="143" t="s">
        <v>66</v>
      </c>
    </row>
    <row r="35" ht="14.25">
      <c r="A35" s="142" t="s">
        <v>67</v>
      </c>
    </row>
    <row r="36" ht="14.25">
      <c r="A36" s="142" t="s">
        <v>87</v>
      </c>
    </row>
  </sheetData>
  <mergeCells count="17">
    <mergeCell ref="C5:M5"/>
    <mergeCell ref="N5:O5"/>
    <mergeCell ref="P5:R5"/>
    <mergeCell ref="C6:D6"/>
    <mergeCell ref="E6:F6"/>
    <mergeCell ref="G6:H6"/>
    <mergeCell ref="I6:J6"/>
    <mergeCell ref="K6:M6"/>
    <mergeCell ref="N6:O6"/>
    <mergeCell ref="P6:Q6"/>
    <mergeCell ref="N7:O7"/>
    <mergeCell ref="P7:Q7"/>
    <mergeCell ref="C7:D7"/>
    <mergeCell ref="E7:F7"/>
    <mergeCell ref="G7:H7"/>
    <mergeCell ref="I7:J7"/>
    <mergeCell ref="L7:M7"/>
  </mergeCells>
  <printOptions/>
  <pageMargins left="0.75" right="0.75" top="1" bottom="0.79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21" sqref="H2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USDA-ARS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2007-12-06T06:10:30Z</cp:lastPrinted>
  <dcterms:created xsi:type="dcterms:W3CDTF">2007-06-18T16:19:10Z</dcterms:created>
  <dcterms:modified xsi:type="dcterms:W3CDTF">2008-02-19T21:53:05Z</dcterms:modified>
  <cp:category/>
  <cp:version/>
  <cp:contentType/>
  <cp:contentStatus/>
</cp:coreProperties>
</file>